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C:\Users\pcavey\Documents\2017 Policymaker Survey\MAD and Taboo\Data\Analysis\"/>
    </mc:Choice>
  </mc:AlternateContent>
  <xr:revisionPtr revIDLastSave="0" documentId="13_ncr:1_{B3D50976-1DCB-49FF-BF43-1071FECFA0B1}" xr6:coauthVersionLast="36" xr6:coauthVersionMax="36" xr10:uidLastSave="{00000000-0000-0000-0000-000000000000}"/>
  <bookViews>
    <workbookView xWindow="0" yWindow="0" windowWidth="14520" windowHeight="6750" xr2:uid="{00000000-000D-0000-FFFF-FFFF00000000}"/>
  </bookViews>
  <sheets>
    <sheet name="Table 1 Predictions" sheetId="4" r:id="rId1"/>
    <sheet name="Table 2 Policy Demo" sheetId="24" r:id="rId2"/>
    <sheet name="Table 3 IR Faculty Demo" sheetId="1" r:id="rId3"/>
    <sheet name="Figure 1 MAD Confidence" sheetId="5" r:id="rId4"/>
    <sheet name="Figure 2 Nuclear Deterrence" sheetId="6" r:id="rId5"/>
    <sheet name="Figure 3 Nuclear Coercion" sheetId="7" r:id="rId6"/>
    <sheet name="Table 4" sheetId="27" r:id="rId7"/>
    <sheet name="Table 5" sheetId="13" r:id="rId8"/>
    <sheet name="Figure 4 Taboo Confidence" sheetId="10" r:id="rId9"/>
    <sheet name="Figure 5 Taboo Means" sheetId="11" r:id="rId10"/>
    <sheet name="Appendix Figure A1" sheetId="14" r:id="rId11"/>
    <sheet name="Appendix Figure A2" sheetId="15" r:id="rId12"/>
    <sheet name="Appendix Figure A3" sheetId="16" r:id="rId13"/>
    <sheet name="Appendix Figure A4" sheetId="17" r:id="rId14"/>
    <sheet name="Appendix Figure A5" sheetId="22" r:id="rId15"/>
    <sheet name="Appendix Figure A6" sheetId="20" r:id="rId16"/>
    <sheet name="Appendix Table A.1" sheetId="28" r:id="rId17"/>
    <sheet name="Appendix Table A.2" sheetId="29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22" l="1"/>
  <c r="D36" i="22" s="1"/>
  <c r="S47" i="22"/>
  <c r="C35" i="22" s="1"/>
  <c r="R47" i="22"/>
  <c r="B35" i="22" s="1"/>
  <c r="P47" i="22"/>
  <c r="H34" i="22" s="1"/>
  <c r="O47" i="22"/>
  <c r="G33" i="22" s="1"/>
  <c r="G27" i="22" s="1"/>
  <c r="N47" i="22"/>
  <c r="F36" i="22" s="1"/>
  <c r="L47" i="22"/>
  <c r="L35" i="22" s="1"/>
  <c r="K47" i="22"/>
  <c r="K33" i="22" s="1"/>
  <c r="K27" i="22" s="1"/>
  <c r="J47" i="22"/>
  <c r="J32" i="22" s="1"/>
  <c r="H47" i="22"/>
  <c r="P32" i="22" s="1"/>
  <c r="G47" i="22"/>
  <c r="F47" i="22"/>
  <c r="N35" i="22" s="1"/>
  <c r="D47" i="22"/>
  <c r="T32" i="22" s="1"/>
  <c r="C47" i="22"/>
  <c r="S35" i="22" s="1"/>
  <c r="B47" i="22"/>
  <c r="R32" i="22" s="1"/>
  <c r="O36" i="22"/>
  <c r="O35" i="22"/>
  <c r="S34" i="22"/>
  <c r="O34" i="22"/>
  <c r="O33" i="22"/>
  <c r="O27" i="22" s="1"/>
  <c r="H33" i="22"/>
  <c r="H27" i="22" s="1"/>
  <c r="O32" i="22"/>
  <c r="O26" i="22" s="1"/>
  <c r="G32" i="22"/>
  <c r="G26" i="22" s="1"/>
  <c r="P35" i="20"/>
  <c r="L35" i="20"/>
  <c r="T47" i="20"/>
  <c r="D36" i="20" s="1"/>
  <c r="P47" i="20"/>
  <c r="H34" i="20" s="1"/>
  <c r="L47" i="20"/>
  <c r="L33" i="20" s="1"/>
  <c r="L27" i="20" s="1"/>
  <c r="H47" i="20"/>
  <c r="P34" i="20" s="1"/>
  <c r="D47" i="20"/>
  <c r="T35" i="20" s="1"/>
  <c r="S47" i="20"/>
  <c r="C32" i="20" s="1"/>
  <c r="R47" i="20"/>
  <c r="B33" i="20" s="1"/>
  <c r="B27" i="20" s="1"/>
  <c r="O47" i="20"/>
  <c r="G32" i="20" s="1"/>
  <c r="G26" i="20" s="1"/>
  <c r="N47" i="20"/>
  <c r="F36" i="20" s="1"/>
  <c r="K47" i="20"/>
  <c r="K35" i="20" s="1"/>
  <c r="J47" i="20"/>
  <c r="J36" i="20" s="1"/>
  <c r="G47" i="20"/>
  <c r="O33" i="20" s="1"/>
  <c r="O27" i="20" s="1"/>
  <c r="F47" i="20"/>
  <c r="N33" i="20" s="1"/>
  <c r="N27" i="20" s="1"/>
  <c r="C47" i="20"/>
  <c r="S36" i="20" s="1"/>
  <c r="B47" i="20"/>
  <c r="R33" i="20" s="1"/>
  <c r="R27" i="20" s="1"/>
  <c r="P36" i="20" l="1"/>
  <c r="R32" i="20"/>
  <c r="R26" i="20" s="1"/>
  <c r="R28" i="20" s="1"/>
  <c r="T33" i="20"/>
  <c r="T27" i="20" s="1"/>
  <c r="T32" i="20"/>
  <c r="T26" i="20" s="1"/>
  <c r="B34" i="20"/>
  <c r="T36" i="20"/>
  <c r="R36" i="20"/>
  <c r="L34" i="20"/>
  <c r="P32" i="20"/>
  <c r="P26" i="20" s="1"/>
  <c r="H32" i="20"/>
  <c r="H33" i="20"/>
  <c r="H27" i="20" s="1"/>
  <c r="D32" i="20"/>
  <c r="T34" i="20"/>
  <c r="L36" i="20"/>
  <c r="D33" i="20"/>
  <c r="D27" i="20" s="1"/>
  <c r="H35" i="20"/>
  <c r="D34" i="20"/>
  <c r="H36" i="20"/>
  <c r="D35" i="20"/>
  <c r="P33" i="20"/>
  <c r="P27" i="20" s="1"/>
  <c r="T28" i="20"/>
  <c r="L32" i="20"/>
  <c r="D35" i="22"/>
  <c r="D34" i="22"/>
  <c r="H32" i="22"/>
  <c r="H26" i="22" s="1"/>
  <c r="H28" i="22" s="1"/>
  <c r="L33" i="22"/>
  <c r="L27" i="22" s="1"/>
  <c r="L36" i="22"/>
  <c r="L34" i="22"/>
  <c r="L32" i="22"/>
  <c r="P36" i="22"/>
  <c r="T34" i="22"/>
  <c r="C34" i="22"/>
  <c r="K35" i="22"/>
  <c r="K32" i="22"/>
  <c r="K26" i="22" s="1"/>
  <c r="K28" i="22" s="1"/>
  <c r="K34" i="22"/>
  <c r="O37" i="22"/>
  <c r="O28" i="22"/>
  <c r="S36" i="22"/>
  <c r="S33" i="22"/>
  <c r="S27" i="22" s="1"/>
  <c r="S32" i="22"/>
  <c r="B33" i="22"/>
  <c r="B27" i="22" s="1"/>
  <c r="B32" i="22"/>
  <c r="B37" i="22" s="1"/>
  <c r="B36" i="22"/>
  <c r="B34" i="22"/>
  <c r="F32" i="22"/>
  <c r="F33" i="22"/>
  <c r="F27" i="22" s="1"/>
  <c r="F34" i="22"/>
  <c r="F35" i="22"/>
  <c r="J34" i="22"/>
  <c r="J33" i="22"/>
  <c r="J27" i="22" s="1"/>
  <c r="N34" i="22"/>
  <c r="N33" i="22"/>
  <c r="N27" i="22" s="1"/>
  <c r="N36" i="22"/>
  <c r="R35" i="22"/>
  <c r="R36" i="22"/>
  <c r="R34" i="22"/>
  <c r="R33" i="22"/>
  <c r="R27" i="22" s="1"/>
  <c r="P26" i="22"/>
  <c r="J26" i="22"/>
  <c r="J28" i="22" s="1"/>
  <c r="T26" i="22"/>
  <c r="G28" i="22"/>
  <c r="R26" i="22"/>
  <c r="C33" i="22"/>
  <c r="C27" i="22" s="1"/>
  <c r="N32" i="22"/>
  <c r="P34" i="22"/>
  <c r="D32" i="22"/>
  <c r="P33" i="22"/>
  <c r="P27" i="22" s="1"/>
  <c r="G34" i="22"/>
  <c r="H35" i="22"/>
  <c r="J36" i="22"/>
  <c r="T36" i="22"/>
  <c r="P35" i="22"/>
  <c r="G36" i="22"/>
  <c r="C32" i="22"/>
  <c r="D33" i="22"/>
  <c r="D27" i="22" s="1"/>
  <c r="G35" i="22"/>
  <c r="H36" i="22"/>
  <c r="L26" i="22"/>
  <c r="J35" i="22"/>
  <c r="T35" i="22"/>
  <c r="K36" i="22"/>
  <c r="T33" i="22"/>
  <c r="T27" i="22" s="1"/>
  <c r="C36" i="22"/>
  <c r="G34" i="20"/>
  <c r="G35" i="20"/>
  <c r="G36" i="20"/>
  <c r="G33" i="20"/>
  <c r="G27" i="20" s="1"/>
  <c r="G28" i="20" s="1"/>
  <c r="N34" i="20"/>
  <c r="N35" i="20"/>
  <c r="N36" i="20"/>
  <c r="N32" i="20"/>
  <c r="N26" i="20" s="1"/>
  <c r="N28" i="20" s="1"/>
  <c r="S34" i="20"/>
  <c r="B32" i="20"/>
  <c r="B26" i="20" s="1"/>
  <c r="B28" i="20" s="1"/>
  <c r="B36" i="20"/>
  <c r="F32" i="20"/>
  <c r="F26" i="20" s="1"/>
  <c r="F35" i="20"/>
  <c r="F33" i="20"/>
  <c r="F34" i="20"/>
  <c r="J32" i="20"/>
  <c r="J26" i="20" s="1"/>
  <c r="J34" i="20"/>
  <c r="R34" i="20"/>
  <c r="C26" i="20"/>
  <c r="J33" i="20"/>
  <c r="J27" i="20" s="1"/>
  <c r="B35" i="20"/>
  <c r="R35" i="20"/>
  <c r="C34" i="20"/>
  <c r="O35" i="20"/>
  <c r="O32" i="20"/>
  <c r="K33" i="20"/>
  <c r="K27" i="20" s="1"/>
  <c r="C35" i="20"/>
  <c r="S35" i="20"/>
  <c r="O36" i="20"/>
  <c r="K32" i="20"/>
  <c r="K36" i="20"/>
  <c r="S32" i="20"/>
  <c r="K34" i="20"/>
  <c r="C36" i="20"/>
  <c r="J35" i="20"/>
  <c r="C33" i="20"/>
  <c r="C27" i="20" s="1"/>
  <c r="S33" i="20"/>
  <c r="S27" i="20" s="1"/>
  <c r="O34" i="20"/>
  <c r="C62" i="15"/>
  <c r="B65" i="15"/>
  <c r="L64" i="15"/>
  <c r="N63" i="15"/>
  <c r="N64" i="15"/>
  <c r="N65" i="15"/>
  <c r="N66" i="15" s="1"/>
  <c r="O58" i="15"/>
  <c r="C63" i="15" s="1"/>
  <c r="N58" i="15"/>
  <c r="B62" i="15" s="1"/>
  <c r="L58" i="15"/>
  <c r="F62" i="15" s="1"/>
  <c r="K58" i="15"/>
  <c r="E62" i="15" s="1"/>
  <c r="I58" i="15"/>
  <c r="I62" i="15" s="1"/>
  <c r="H58" i="15"/>
  <c r="H62" i="15" s="1"/>
  <c r="F58" i="15"/>
  <c r="L63" i="15" s="1"/>
  <c r="E58" i="15"/>
  <c r="K62" i="15" s="1"/>
  <c r="C58" i="15"/>
  <c r="O63" i="15" s="1"/>
  <c r="B58" i="15"/>
  <c r="N62" i="15" s="1"/>
  <c r="O47" i="17"/>
  <c r="C34" i="17" s="1"/>
  <c r="N47" i="17"/>
  <c r="B36" i="17" s="1"/>
  <c r="L47" i="17"/>
  <c r="F32" i="17" s="1"/>
  <c r="F26" i="17" s="1"/>
  <c r="K47" i="17"/>
  <c r="E34" i="17" s="1"/>
  <c r="I47" i="17"/>
  <c r="I32" i="17" s="1"/>
  <c r="I26" i="17" s="1"/>
  <c r="H47" i="17"/>
  <c r="H32" i="17" s="1"/>
  <c r="H26" i="17" s="1"/>
  <c r="F47" i="17"/>
  <c r="L35" i="17" s="1"/>
  <c r="E47" i="17"/>
  <c r="K36" i="17" s="1"/>
  <c r="C47" i="17"/>
  <c r="O34" i="17" s="1"/>
  <c r="B47" i="17"/>
  <c r="N36" i="17" s="1"/>
  <c r="O46" i="16"/>
  <c r="C33" i="16" s="1"/>
  <c r="N46" i="16"/>
  <c r="B33" i="16" s="1"/>
  <c r="L46" i="16"/>
  <c r="F34" i="16" s="1"/>
  <c r="K46" i="16"/>
  <c r="E33" i="16" s="1"/>
  <c r="I46" i="16"/>
  <c r="I32" i="16" s="1"/>
  <c r="I26" i="16" s="1"/>
  <c r="H46" i="16"/>
  <c r="H31" i="16" s="1"/>
  <c r="H25" i="16" s="1"/>
  <c r="F46" i="16"/>
  <c r="L31" i="16" s="1"/>
  <c r="L25" i="16" s="1"/>
  <c r="E46" i="16"/>
  <c r="K31" i="16" s="1"/>
  <c r="K25" i="16" s="1"/>
  <c r="C46" i="16"/>
  <c r="O33" i="16" s="1"/>
  <c r="B46" i="16"/>
  <c r="N33" i="16" s="1"/>
  <c r="E35" i="16"/>
  <c r="E31" i="16"/>
  <c r="E25" i="16" s="1"/>
  <c r="E32" i="16"/>
  <c r="E26" i="16" s="1"/>
  <c r="F33" i="16"/>
  <c r="E34" i="16"/>
  <c r="O47" i="15"/>
  <c r="C36" i="15" s="1"/>
  <c r="N47" i="15"/>
  <c r="B36" i="15" s="1"/>
  <c r="L47" i="15"/>
  <c r="F34" i="15" s="1"/>
  <c r="K47" i="15"/>
  <c r="E32" i="15" s="1"/>
  <c r="E26" i="15" s="1"/>
  <c r="I47" i="15"/>
  <c r="I34" i="15" s="1"/>
  <c r="H47" i="15"/>
  <c r="H35" i="15" s="1"/>
  <c r="F47" i="15"/>
  <c r="L36" i="15" s="1"/>
  <c r="E47" i="15"/>
  <c r="K32" i="15" s="1"/>
  <c r="K26" i="15" s="1"/>
  <c r="C47" i="15"/>
  <c r="O36" i="15" s="1"/>
  <c r="B47" i="15"/>
  <c r="N36" i="15" s="1"/>
  <c r="O47" i="14"/>
  <c r="C32" i="14" s="1"/>
  <c r="C26" i="14" s="1"/>
  <c r="N47" i="14"/>
  <c r="B33" i="14" s="1"/>
  <c r="L47" i="14"/>
  <c r="F35" i="14" s="1"/>
  <c r="K47" i="14"/>
  <c r="E36" i="14" s="1"/>
  <c r="I47" i="14"/>
  <c r="I34" i="14" s="1"/>
  <c r="H47" i="14"/>
  <c r="H36" i="14" s="1"/>
  <c r="F47" i="14"/>
  <c r="L32" i="14" s="1"/>
  <c r="L26" i="14" s="1"/>
  <c r="E47" i="14"/>
  <c r="K35" i="14" s="1"/>
  <c r="C47" i="14"/>
  <c r="O32" i="14" s="1"/>
  <c r="O26" i="14" s="1"/>
  <c r="B47" i="14"/>
  <c r="N36" i="14" s="1"/>
  <c r="I28" i="17" l="1"/>
  <c r="B66" i="15"/>
  <c r="C66" i="15"/>
  <c r="B26" i="22"/>
  <c r="B28" i="22" s="1"/>
  <c r="L27" i="16"/>
  <c r="O64" i="15"/>
  <c r="O62" i="15"/>
  <c r="T37" i="20"/>
  <c r="K65" i="15"/>
  <c r="K64" i="15"/>
  <c r="E33" i="17"/>
  <c r="E27" i="17" s="1"/>
  <c r="L62" i="15"/>
  <c r="L66" i="15" s="1"/>
  <c r="F33" i="17"/>
  <c r="F27" i="17" s="1"/>
  <c r="F28" i="17" s="1"/>
  <c r="H65" i="15"/>
  <c r="H64" i="15"/>
  <c r="I31" i="16"/>
  <c r="I25" i="16" s="1"/>
  <c r="I27" i="16" s="1"/>
  <c r="E65" i="15"/>
  <c r="E27" i="16"/>
  <c r="K34" i="14"/>
  <c r="B64" i="15"/>
  <c r="B63" i="15"/>
  <c r="C64" i="15"/>
  <c r="P28" i="20"/>
  <c r="P37" i="20"/>
  <c r="R37" i="20"/>
  <c r="L37" i="20"/>
  <c r="L26" i="20"/>
  <c r="L28" i="20" s="1"/>
  <c r="D26" i="20"/>
  <c r="D28" i="20" s="1"/>
  <c r="D37" i="20"/>
  <c r="B37" i="20"/>
  <c r="H37" i="20"/>
  <c r="H26" i="20"/>
  <c r="H28" i="20" s="1"/>
  <c r="E36" i="16"/>
  <c r="H37" i="22"/>
  <c r="L28" i="22"/>
  <c r="L37" i="22"/>
  <c r="P28" i="22"/>
  <c r="P37" i="22"/>
  <c r="T28" i="22"/>
  <c r="T37" i="22"/>
  <c r="G37" i="22"/>
  <c r="K37" i="22"/>
  <c r="S37" i="22"/>
  <c r="S26" i="22"/>
  <c r="S28" i="22" s="1"/>
  <c r="F37" i="22"/>
  <c r="F26" i="22"/>
  <c r="F28" i="22" s="1"/>
  <c r="J37" i="22"/>
  <c r="R37" i="22"/>
  <c r="R28" i="22"/>
  <c r="C37" i="22"/>
  <c r="C26" i="22"/>
  <c r="C28" i="22" s="1"/>
  <c r="D37" i="22"/>
  <c r="D26" i="22"/>
  <c r="D28" i="22" s="1"/>
  <c r="N37" i="22"/>
  <c r="N26" i="22"/>
  <c r="N28" i="22" s="1"/>
  <c r="C37" i="20"/>
  <c r="G37" i="20"/>
  <c r="N37" i="20"/>
  <c r="F37" i="20"/>
  <c r="F27" i="20"/>
  <c r="F28" i="20" s="1"/>
  <c r="S37" i="20"/>
  <c r="S26" i="20"/>
  <c r="S28" i="20" s="1"/>
  <c r="O26" i="20"/>
  <c r="O28" i="20" s="1"/>
  <c r="O37" i="20"/>
  <c r="J28" i="20"/>
  <c r="K37" i="20"/>
  <c r="K26" i="20"/>
  <c r="K28" i="20" s="1"/>
  <c r="J37" i="20"/>
  <c r="C28" i="20"/>
  <c r="K63" i="15"/>
  <c r="K66" i="15" s="1"/>
  <c r="H63" i="15"/>
  <c r="H66" i="15" s="1"/>
  <c r="E63" i="15"/>
  <c r="E66" i="15" s="1"/>
  <c r="E64" i="15"/>
  <c r="O65" i="15"/>
  <c r="L65" i="15"/>
  <c r="I65" i="15"/>
  <c r="F65" i="15"/>
  <c r="C65" i="15"/>
  <c r="I64" i="15"/>
  <c r="I66" i="15" s="1"/>
  <c r="F64" i="15"/>
  <c r="I63" i="15"/>
  <c r="F63" i="15"/>
  <c r="F66" i="15" s="1"/>
  <c r="E32" i="17"/>
  <c r="F35" i="17"/>
  <c r="F34" i="17"/>
  <c r="E33" i="15"/>
  <c r="E27" i="15" s="1"/>
  <c r="E28" i="15" s="1"/>
  <c r="L33" i="14"/>
  <c r="L27" i="14" s="1"/>
  <c r="L28" i="14" s="1"/>
  <c r="L36" i="14"/>
  <c r="I36" i="14"/>
  <c r="B34" i="14"/>
  <c r="E32" i="14"/>
  <c r="E26" i="14" s="1"/>
  <c r="H35" i="14"/>
  <c r="B32" i="14"/>
  <c r="B26" i="14" s="1"/>
  <c r="H34" i="14"/>
  <c r="B36" i="14"/>
  <c r="I35" i="14"/>
  <c r="N35" i="14"/>
  <c r="I33" i="14"/>
  <c r="I27" i="14" s="1"/>
  <c r="N34" i="14"/>
  <c r="I32" i="14"/>
  <c r="I26" i="14" s="1"/>
  <c r="B27" i="14"/>
  <c r="K33" i="14"/>
  <c r="K27" i="14" s="1"/>
  <c r="K32" i="14"/>
  <c r="N33" i="14"/>
  <c r="N27" i="14" s="1"/>
  <c r="K36" i="14"/>
  <c r="H33" i="14"/>
  <c r="E35" i="14"/>
  <c r="F32" i="14"/>
  <c r="F26" i="14" s="1"/>
  <c r="F34" i="14"/>
  <c r="F33" i="14"/>
  <c r="F27" i="14" s="1"/>
  <c r="N32" i="14"/>
  <c r="N26" i="14" s="1"/>
  <c r="L35" i="14"/>
  <c r="H32" i="14"/>
  <c r="H26" i="14" s="1"/>
  <c r="E34" i="14"/>
  <c r="F36" i="14"/>
  <c r="L34" i="14"/>
  <c r="E33" i="14"/>
  <c r="E27" i="14" s="1"/>
  <c r="B35" i="14"/>
  <c r="O34" i="14"/>
  <c r="C33" i="17"/>
  <c r="C27" i="17" s="1"/>
  <c r="F36" i="17"/>
  <c r="I35" i="17"/>
  <c r="I36" i="17"/>
  <c r="I33" i="17"/>
  <c r="I27" i="17" s="1"/>
  <c r="L32" i="17"/>
  <c r="L34" i="17"/>
  <c r="L36" i="17"/>
  <c r="L33" i="17"/>
  <c r="L27" i="17" s="1"/>
  <c r="O33" i="17"/>
  <c r="O27" i="17" s="1"/>
  <c r="B33" i="17"/>
  <c r="B27" i="17" s="1"/>
  <c r="E35" i="17"/>
  <c r="E36" i="17"/>
  <c r="H35" i="17"/>
  <c r="H36" i="17"/>
  <c r="H33" i="17"/>
  <c r="K34" i="17"/>
  <c r="K32" i="17"/>
  <c r="K33" i="17"/>
  <c r="K27" i="17" s="1"/>
  <c r="N33" i="17"/>
  <c r="N27" i="17" s="1"/>
  <c r="H34" i="17"/>
  <c r="N32" i="17"/>
  <c r="B32" i="17"/>
  <c r="I34" i="17"/>
  <c r="I37" i="17" s="1"/>
  <c r="O32" i="17"/>
  <c r="C32" i="17"/>
  <c r="C35" i="17"/>
  <c r="K35" i="17"/>
  <c r="N34" i="17"/>
  <c r="B34" i="17"/>
  <c r="N35" i="17"/>
  <c r="B35" i="17"/>
  <c r="O35" i="17"/>
  <c r="O36" i="17"/>
  <c r="C36" i="17"/>
  <c r="C32" i="16"/>
  <c r="C26" i="16" s="1"/>
  <c r="F35" i="16"/>
  <c r="F31" i="16"/>
  <c r="F32" i="16"/>
  <c r="F26" i="16" s="1"/>
  <c r="I34" i="16"/>
  <c r="I33" i="16"/>
  <c r="I35" i="16"/>
  <c r="L35" i="16"/>
  <c r="L32" i="16"/>
  <c r="L26" i="16" s="1"/>
  <c r="L33" i="16"/>
  <c r="L34" i="16"/>
  <c r="O32" i="16"/>
  <c r="O26" i="16" s="1"/>
  <c r="K35" i="16"/>
  <c r="K32" i="16"/>
  <c r="K26" i="16" s="1"/>
  <c r="K27" i="16" s="1"/>
  <c r="K33" i="16"/>
  <c r="K34" i="16"/>
  <c r="N32" i="16"/>
  <c r="N26" i="16" s="1"/>
  <c r="H35" i="16"/>
  <c r="H33" i="16"/>
  <c r="N31" i="16"/>
  <c r="B31" i="16"/>
  <c r="O31" i="16"/>
  <c r="C31" i="16"/>
  <c r="B32" i="16"/>
  <c r="B26" i="16" s="1"/>
  <c r="N34" i="16"/>
  <c r="H32" i="16"/>
  <c r="N35" i="16"/>
  <c r="O34" i="16"/>
  <c r="C34" i="16"/>
  <c r="O35" i="16"/>
  <c r="C35" i="16"/>
  <c r="H34" i="16"/>
  <c r="B34" i="16"/>
  <c r="B35" i="16"/>
  <c r="C34" i="15"/>
  <c r="C33" i="15"/>
  <c r="C27" i="15" s="1"/>
  <c r="F33" i="15"/>
  <c r="F27" i="15" s="1"/>
  <c r="I33" i="15"/>
  <c r="I27" i="15" s="1"/>
  <c r="I36" i="15"/>
  <c r="I32" i="15"/>
  <c r="I35" i="15"/>
  <c r="O33" i="15"/>
  <c r="O27" i="15" s="1"/>
  <c r="O34" i="15"/>
  <c r="B33" i="15"/>
  <c r="B27" i="15" s="1"/>
  <c r="B34" i="15"/>
  <c r="H34" i="15"/>
  <c r="H36" i="15"/>
  <c r="H32" i="15"/>
  <c r="H33" i="15"/>
  <c r="H27" i="15" s="1"/>
  <c r="L35" i="15"/>
  <c r="L32" i="15"/>
  <c r="L33" i="15"/>
  <c r="L27" i="15" s="1"/>
  <c r="L34" i="15"/>
  <c r="K34" i="15"/>
  <c r="K35" i="15"/>
  <c r="K33" i="15"/>
  <c r="K36" i="15"/>
  <c r="N33" i="15"/>
  <c r="N27" i="15" s="1"/>
  <c r="N34" i="15"/>
  <c r="F32" i="15"/>
  <c r="E35" i="15"/>
  <c r="N32" i="15"/>
  <c r="E36" i="15"/>
  <c r="F35" i="15"/>
  <c r="O32" i="15"/>
  <c r="C32" i="15"/>
  <c r="F36" i="15"/>
  <c r="B32" i="15"/>
  <c r="N35" i="15"/>
  <c r="B35" i="15"/>
  <c r="E34" i="15"/>
  <c r="O35" i="15"/>
  <c r="C35" i="15"/>
  <c r="C36" i="14"/>
  <c r="C34" i="14"/>
  <c r="C35" i="14"/>
  <c r="C33" i="14"/>
  <c r="C27" i="14" s="1"/>
  <c r="C28" i="14" s="1"/>
  <c r="O36" i="14"/>
  <c r="O35" i="14"/>
  <c r="O33" i="14"/>
  <c r="O27" i="14" s="1"/>
  <c r="O28" i="14" s="1"/>
  <c r="C27" i="11"/>
  <c r="C28" i="11"/>
  <c r="C26" i="11"/>
  <c r="C24" i="11"/>
  <c r="C23" i="11"/>
  <c r="J33" i="10"/>
  <c r="B25" i="10" s="1"/>
  <c r="J32" i="10"/>
  <c r="B24" i="10" s="1"/>
  <c r="J31" i="10"/>
  <c r="J30" i="10"/>
  <c r="J29" i="10"/>
  <c r="H30" i="10"/>
  <c r="H29" i="10"/>
  <c r="C34" i="7"/>
  <c r="B21" i="7" s="1"/>
  <c r="F34" i="7"/>
  <c r="E21" i="7" s="1"/>
  <c r="H21" i="6"/>
  <c r="H20" i="6"/>
  <c r="I34" i="6"/>
  <c r="B21" i="6" s="1"/>
  <c r="F34" i="6"/>
  <c r="E21" i="6" s="1"/>
  <c r="C34" i="6"/>
  <c r="K34" i="10"/>
  <c r="I34" i="10"/>
  <c r="H33" i="10" s="1"/>
  <c r="C25" i="10" s="1"/>
  <c r="E34" i="10"/>
  <c r="D33" i="10" s="1"/>
  <c r="D25" i="10" s="1"/>
  <c r="G34" i="10"/>
  <c r="F33" i="10" s="1"/>
  <c r="F25" i="10" s="1"/>
  <c r="C34" i="10"/>
  <c r="B30" i="10" s="1"/>
  <c r="B34" i="7"/>
  <c r="C21" i="7" s="1"/>
  <c r="E34" i="7"/>
  <c r="F21" i="7" s="1"/>
  <c r="I21" i="6"/>
  <c r="I20" i="6"/>
  <c r="H34" i="6"/>
  <c r="C21" i="6" s="1"/>
  <c r="E34" i="6"/>
  <c r="F20" i="6" s="1"/>
  <c r="B34" i="6"/>
  <c r="C44" i="5"/>
  <c r="B41" i="5" s="1"/>
  <c r="C34" i="5"/>
  <c r="B31" i="5" s="1"/>
  <c r="F21" i="6" l="1"/>
  <c r="C20" i="6"/>
  <c r="D29" i="10"/>
  <c r="I28" i="14"/>
  <c r="D30" i="10"/>
  <c r="E26" i="17"/>
  <c r="E28" i="17" s="1"/>
  <c r="E37" i="17"/>
  <c r="H27" i="17"/>
  <c r="H28" i="17" s="1"/>
  <c r="H37" i="17"/>
  <c r="D31" i="10"/>
  <c r="O66" i="15"/>
  <c r="D32" i="10"/>
  <c r="D24" i="10" s="1"/>
  <c r="C26" i="17"/>
  <c r="C28" i="17" s="1"/>
  <c r="C37" i="17"/>
  <c r="H28" i="14"/>
  <c r="O26" i="17"/>
  <c r="O28" i="17" s="1"/>
  <c r="O37" i="17"/>
  <c r="I36" i="16"/>
  <c r="N28" i="14"/>
  <c r="F28" i="14"/>
  <c r="B26" i="17"/>
  <c r="B28" i="17" s="1"/>
  <c r="B37" i="17"/>
  <c r="H31" i="10"/>
  <c r="N26" i="17"/>
  <c r="N28" i="17" s="1"/>
  <c r="N37" i="17"/>
  <c r="L26" i="17"/>
  <c r="L28" i="17" s="1"/>
  <c r="L37" i="17"/>
  <c r="B28" i="14"/>
  <c r="F37" i="17"/>
  <c r="H32" i="10"/>
  <c r="C24" i="10" s="1"/>
  <c r="E28" i="14"/>
  <c r="K26" i="17"/>
  <c r="K28" i="17" s="1"/>
  <c r="K37" i="17"/>
  <c r="B37" i="14"/>
  <c r="F25" i="16"/>
  <c r="F27" i="16" s="1"/>
  <c r="F36" i="16"/>
  <c r="H26" i="16"/>
  <c r="H27" i="16" s="1"/>
  <c r="H36" i="16"/>
  <c r="C25" i="16"/>
  <c r="C27" i="16" s="1"/>
  <c r="C36" i="16"/>
  <c r="O25" i="16"/>
  <c r="O27" i="16" s="1"/>
  <c r="O36" i="16"/>
  <c r="L36" i="16"/>
  <c r="B25" i="16"/>
  <c r="B27" i="16" s="1"/>
  <c r="B36" i="16"/>
  <c r="K36" i="16"/>
  <c r="N25" i="16"/>
  <c r="N27" i="16" s="1"/>
  <c r="N36" i="16"/>
  <c r="B26" i="15"/>
  <c r="B28" i="15" s="1"/>
  <c r="B37" i="15"/>
  <c r="O26" i="15"/>
  <c r="O28" i="15" s="1"/>
  <c r="O37" i="15"/>
  <c r="K27" i="15"/>
  <c r="K28" i="15" s="1"/>
  <c r="K37" i="15"/>
  <c r="H26" i="15"/>
  <c r="H28" i="15" s="1"/>
  <c r="H37" i="15"/>
  <c r="I26" i="15"/>
  <c r="I28" i="15" s="1"/>
  <c r="I37" i="15"/>
  <c r="E37" i="15"/>
  <c r="F26" i="15"/>
  <c r="F28" i="15" s="1"/>
  <c r="F37" i="15"/>
  <c r="L26" i="15"/>
  <c r="L28" i="15" s="1"/>
  <c r="L37" i="15"/>
  <c r="C26" i="15"/>
  <c r="C28" i="15" s="1"/>
  <c r="C37" i="15"/>
  <c r="N26" i="15"/>
  <c r="N28" i="15" s="1"/>
  <c r="N37" i="15"/>
  <c r="F37" i="14"/>
  <c r="E37" i="14"/>
  <c r="L37" i="14"/>
  <c r="I37" i="14"/>
  <c r="N37" i="14"/>
  <c r="K37" i="14"/>
  <c r="K26" i="14"/>
  <c r="K28" i="14" s="1"/>
  <c r="H37" i="14"/>
  <c r="H27" i="14"/>
  <c r="C37" i="14"/>
  <c r="O37" i="14"/>
  <c r="B22" i="7"/>
  <c r="C22" i="7"/>
  <c r="J34" i="10"/>
  <c r="H34" i="10"/>
  <c r="D34" i="10"/>
  <c r="F22" i="7"/>
  <c r="E22" i="7"/>
  <c r="B20" i="6"/>
  <c r="E20" i="6"/>
  <c r="F30" i="10"/>
  <c r="F29" i="10"/>
  <c r="F31" i="10"/>
  <c r="F32" i="10"/>
  <c r="F24" i="10" s="1"/>
  <c r="B32" i="10"/>
  <c r="G24" i="10" s="1"/>
  <c r="B31" i="10"/>
  <c r="B33" i="10"/>
  <c r="G25" i="10" s="1"/>
  <c r="B29" i="10"/>
  <c r="B42" i="5"/>
  <c r="B43" i="5"/>
  <c r="B40" i="5"/>
  <c r="B32" i="5"/>
  <c r="B33" i="5"/>
  <c r="B29" i="5"/>
  <c r="B30" i="5"/>
  <c r="F34" i="10" l="1"/>
  <c r="B34" i="10"/>
  <c r="C22" i="5"/>
  <c r="C23" i="5"/>
  <c r="B23" i="5"/>
  <c r="B22" i="5"/>
  <c r="B44" i="5"/>
  <c r="B34" i="5"/>
</calcChain>
</file>

<file path=xl/sharedStrings.xml><?xml version="1.0" encoding="utf-8"?>
<sst xmlns="http://schemas.openxmlformats.org/spreadsheetml/2006/main" count="955" uniqueCount="423">
  <si>
    <t>Reduce conflict between nuclear states</t>
  </si>
  <si>
    <t>Deter conventional attacks by nuclear opponents</t>
  </si>
  <si>
    <t>Coerce nonnuclear opponents</t>
  </si>
  <si>
    <t>Deter conventional attacks by nonnuclear opponents</t>
  </si>
  <si>
    <t>MAD</t>
  </si>
  <si>
    <t>Pessimism</t>
  </si>
  <si>
    <t>Coercionist</t>
  </si>
  <si>
    <t>Yes</t>
  </si>
  <si>
    <t>No</t>
  </si>
  <si>
    <t>Indeterminate</t>
  </si>
  <si>
    <t>Deter nuclear strikes</t>
  </si>
  <si>
    <t>Coerce nuclear opponents</t>
  </si>
  <si>
    <t>Table 2. Policymaker Survey Demographics</t>
  </si>
  <si>
    <t>Age</t>
  </si>
  <si>
    <t>Mean</t>
  </si>
  <si>
    <t>Female</t>
  </si>
  <si>
    <t>White</t>
  </si>
  <si>
    <t>%</t>
  </si>
  <si>
    <t>GS / O6 or less</t>
  </si>
  <si>
    <t>SES / O7-O8</t>
  </si>
  <si>
    <t>Appoint, no confirm / O9</t>
  </si>
  <si>
    <t>Appoint, confirm / O10</t>
  </si>
  <si>
    <t>College</t>
  </si>
  <si>
    <t>M.A.</t>
  </si>
  <si>
    <t>ABD</t>
  </si>
  <si>
    <t>Professional</t>
  </si>
  <si>
    <t>PhD</t>
  </si>
  <si>
    <t>Ideology</t>
  </si>
  <si>
    <t>Very conservative</t>
  </si>
  <si>
    <t>Somewhat conservative</t>
  </si>
  <si>
    <t>Moderate</t>
  </si>
  <si>
    <t>Somewhat liberal</t>
  </si>
  <si>
    <t>Very liberal</t>
  </si>
  <si>
    <t>Percentage</t>
  </si>
  <si>
    <t>Rank</t>
  </si>
  <si>
    <t>Race</t>
  </si>
  <si>
    <t>Sex</t>
  </si>
  <si>
    <t>Total</t>
  </si>
  <si>
    <t>NOTE: 2011 Data taken from Avey and Desch, 2011 Policymaker Survey ISQ Table, Figure 4, available at: https://carnrank.nd.edu/files-that-pertain-to-the-above-project/data/</t>
  </si>
  <si>
    <t>Very Confident</t>
  </si>
  <si>
    <t>Somewhat Confident</t>
  </si>
  <si>
    <t>Not Very Confident</t>
  </si>
  <si>
    <t>Not Confident at All</t>
  </si>
  <si>
    <t>Policymaker Survey: How confident are you that the theory of mutual assured destruction is correct, that when two countries have an assured second strike capability the likelihood of conflict between them decreases? Are you…</t>
  </si>
  <si>
    <t>Not confident at all</t>
  </si>
  <si>
    <t>Not very confident</t>
  </si>
  <si>
    <t>Somewhat confident</t>
  </si>
  <si>
    <t>Very confident</t>
  </si>
  <si>
    <t>Don't know</t>
  </si>
  <si>
    <t>Tota</t>
  </si>
  <si>
    <t>Figure 1. Policymaker confidence MAD decreases likelihood of conflict</t>
  </si>
  <si>
    <t>Policymaker - Deter nuclear strikes</t>
  </si>
  <si>
    <t>Policymaker - Deter conventional attack by nuclear opponent</t>
  </si>
  <si>
    <t>Policymaker - Deter conventional attack by nonnuclear opponent</t>
  </si>
  <si>
    <t>IR Faculty - Deter nuclear strikes</t>
  </si>
  <si>
    <t>IR Faculty - Deter conventional attack by nuclear opponent</t>
  </si>
  <si>
    <t>IR Faculty - Deter conventional attack by nonnuclear opponent</t>
  </si>
  <si>
    <t>Policymaker - Coerce nuclear opponents</t>
  </si>
  <si>
    <t>IR Faculty - Coerce nuclear opponents</t>
  </si>
  <si>
    <t>Policymaker - Coerce nonnuclear opponents</t>
  </si>
  <si>
    <t>IR Faculty - Coerce nonnuclear opponents</t>
  </si>
  <si>
    <t>95% CI</t>
  </si>
  <si>
    <t xml:space="preserve">p = </t>
  </si>
  <si>
    <t>N</t>
  </si>
  <si>
    <t>How confident are you that the nuclear taboo - domestic and international norms against using nuclear weapons - constrains countries such as [Field-Q25A.Country] from using nuclear weapons in a first strike? Are you…</t>
  </si>
  <si>
    <t>Policymaker - UK &amp; France</t>
  </si>
  <si>
    <t>Policymaker - China &amp; Russia</t>
  </si>
  <si>
    <t>IR Faculty - UK &amp; France</t>
  </si>
  <si>
    <t>IR Faculty - China and Russia</t>
  </si>
  <si>
    <t>IR Faculty - United States</t>
  </si>
  <si>
    <t xml:space="preserve">Total </t>
  </si>
  <si>
    <t>Policymaker - China and Russia</t>
  </si>
  <si>
    <t>Male</t>
  </si>
  <si>
    <t>Associate Professor</t>
  </si>
  <si>
    <t>Full Professor</t>
  </si>
  <si>
    <t>Table 3. IR Faculty Survey Demographics</t>
  </si>
  <si>
    <t>other (e.g., visiting)</t>
  </si>
  <si>
    <t>Assistant Professor and</t>
  </si>
  <si>
    <t>Figure 2. Policymaker and IR Faculty views on nuclear deterrence.</t>
  </si>
  <si>
    <t xml:space="preserve">Figure 3. Policymaker and IR Faculty views on nuclear coercion. </t>
  </si>
  <si>
    <t>UKCR</t>
  </si>
  <si>
    <t>UKU</t>
  </si>
  <si>
    <t>CRU</t>
  </si>
  <si>
    <t xml:space="preserve">               </t>
  </si>
  <si>
    <t>(0.011)</t>
  </si>
  <si>
    <t>0.112</t>
  </si>
  <si>
    <t>-0.011</t>
  </si>
  <si>
    <t>(0.010)</t>
  </si>
  <si>
    <t>(0.129)</t>
  </si>
  <si>
    <t>293</t>
  </si>
  <si>
    <t>Coerce nuclear opponent</t>
  </si>
  <si>
    <t>Coerce nonnuclear opponent</t>
  </si>
  <si>
    <t>Military</t>
  </si>
  <si>
    <t>Experience</t>
  </si>
  <si>
    <t>Deter conven. attack by nuclear opponent</t>
  </si>
  <si>
    <t>Deter conven. attack by non-nuclear opponent</t>
  </si>
  <si>
    <t>(0.140)</t>
  </si>
  <si>
    <t>(0.144)</t>
  </si>
  <si>
    <t xml:space="preserve">(0.142)   </t>
  </si>
  <si>
    <t>0.406***</t>
  </si>
  <si>
    <t>-0.275*</t>
  </si>
  <si>
    <t xml:space="preserve">-0.183   </t>
  </si>
  <si>
    <t>(0.122)</t>
  </si>
  <si>
    <t>(0.120)</t>
  </si>
  <si>
    <t xml:space="preserve">(0.127)   </t>
  </si>
  <si>
    <t>-0.090</t>
  </si>
  <si>
    <t>-0.044</t>
  </si>
  <si>
    <t xml:space="preserve">-0.180** </t>
  </si>
  <si>
    <t>(0.063)</t>
  </si>
  <si>
    <t xml:space="preserve">(0.064)   </t>
  </si>
  <si>
    <t>-0.002</t>
  </si>
  <si>
    <t>0.051</t>
  </si>
  <si>
    <t xml:space="preserve">0.063   </t>
  </si>
  <si>
    <t>(0.061)</t>
  </si>
  <si>
    <t>(0.057)</t>
  </si>
  <si>
    <t xml:space="preserve">(0.059)   </t>
  </si>
  <si>
    <t>1197</t>
  </si>
  <si>
    <t>1209</t>
  </si>
  <si>
    <t xml:space="preserve">1203   </t>
  </si>
  <si>
    <t>(0.150)</t>
  </si>
  <si>
    <t>(0.156)</t>
  </si>
  <si>
    <t>0.972***</t>
  </si>
  <si>
    <t>0.460***</t>
  </si>
  <si>
    <t>(0.124)</t>
  </si>
  <si>
    <t>-0.121</t>
  </si>
  <si>
    <t>-0.018</t>
  </si>
  <si>
    <t>(0.067)</t>
  </si>
  <si>
    <t>(0.064)</t>
  </si>
  <si>
    <t>-0.008</t>
  </si>
  <si>
    <t>1212</t>
  </si>
  <si>
    <t>1203</t>
  </si>
  <si>
    <t>Robust standard errors in parentheses. * p&lt;0.05, ** p&lt;0.01, *** p&lt;0.001</t>
  </si>
  <si>
    <t>SI-Paradox</t>
  </si>
  <si>
    <t>2011 Survey: How confident are you that the theory of “mutual assured destruction” is correct -- that when
two countries have an assured second strike capability the likelihood of conflict between them
decreases? Are you…</t>
  </si>
  <si>
    <t>Figure 4. Policymaker and IR Faculty confidence in the nuclear taboo by country.</t>
  </si>
  <si>
    <t xml:space="preserve">Figure 5. Policymaker and IR Faculty confidence in the nuclear taboo by country. </t>
  </si>
  <si>
    <t xml:space="preserve"> </t>
  </si>
  <si>
    <t>(0.315)</t>
  </si>
  <si>
    <t>(0.109)</t>
  </si>
  <si>
    <t>(0.104)</t>
  </si>
  <si>
    <t>(0.012)</t>
  </si>
  <si>
    <t>(0.091)</t>
  </si>
  <si>
    <t>(0.089)</t>
  </si>
  <si>
    <t>0.144</t>
  </si>
  <si>
    <t>(0.128)</t>
  </si>
  <si>
    <t>Education</t>
  </si>
  <si>
    <t>Deter Nuclear Strikes - Men</t>
  </si>
  <si>
    <t>Deter Nuclear Strikes - Women</t>
  </si>
  <si>
    <t>Deter Conv. Attack by Nuclear - Men</t>
  </si>
  <si>
    <t>Deter Conv. Attack by Nuclear - Women</t>
  </si>
  <si>
    <t>Deter Conv. Attack by Nonnuclear - Men</t>
  </si>
  <si>
    <t>Deter Conv. Attack by Nonnuclear - Women</t>
  </si>
  <si>
    <t>Don't Know</t>
  </si>
  <si>
    <t>Coerce Nuclear Opponent - Men</t>
  </si>
  <si>
    <t>Coerce Nuclear Opponent - Women</t>
  </si>
  <si>
    <t>Coerce Nonnuclear Opponent - Men</t>
  </si>
  <si>
    <t>Coerce Nonnuclear Opponent - Women</t>
  </si>
  <si>
    <t>.</t>
  </si>
  <si>
    <t>Policy - Raw Data</t>
  </si>
  <si>
    <t>Policy - Percentages</t>
  </si>
  <si>
    <t>Policy - Percentages Very or Somewhat Confident</t>
  </si>
  <si>
    <t xml:space="preserve">Very confident </t>
  </si>
  <si>
    <t>Somwhat confident</t>
  </si>
  <si>
    <t xml:space="preserve">Figure A.1. Policymaker views on nuclear deterrence and coercion by sex. </t>
  </si>
  <si>
    <t xml:space="preserve">Figure A.2. IR Faculty views on nuclear deterrence and coercion by sex. </t>
  </si>
  <si>
    <t>IR Faculty - Percentages Very or Somewhat Confident</t>
  </si>
  <si>
    <t>IR Faculty - Percentages</t>
  </si>
  <si>
    <t>IR Faculty - Raw Data</t>
  </si>
  <si>
    <t xml:space="preserve">Figure A.3. Policymaker views on nuclear deterrence and coercion by race. </t>
  </si>
  <si>
    <t>Coerce Nonnuclear Opponent - White</t>
  </si>
  <si>
    <t>Coerce Nuclear Opponent - White</t>
  </si>
  <si>
    <t>Deter Conv. Attack by Nonnuclear - White</t>
  </si>
  <si>
    <t>Deter Conv. Attack by Nuclear - White</t>
  </si>
  <si>
    <t>Deter Nuclear Strikes - White</t>
  </si>
  <si>
    <t>Policy- Percentages</t>
  </si>
  <si>
    <t xml:space="preserve">Figure A.4. IR Faculty views on nuclear deterrence and coercion by race. </t>
  </si>
  <si>
    <t>Totals</t>
  </si>
  <si>
    <t>-0.284</t>
  </si>
  <si>
    <t>0.256</t>
  </si>
  <si>
    <t>0.356*</t>
  </si>
  <si>
    <t>0.348*</t>
  </si>
  <si>
    <t xml:space="preserve">0.456** </t>
  </si>
  <si>
    <t>-0.019</t>
  </si>
  <si>
    <t>(0.014)</t>
  </si>
  <si>
    <t>(0.013)</t>
  </si>
  <si>
    <t>0.009</t>
  </si>
  <si>
    <t>(0.276)</t>
  </si>
  <si>
    <t>(0.450)</t>
  </si>
  <si>
    <t>(0.394)</t>
  </si>
  <si>
    <t>0.000</t>
  </si>
  <si>
    <t>-0.053</t>
  </si>
  <si>
    <t>(0.107)</t>
  </si>
  <si>
    <t>Deter Nuclear Strikes - Conservative</t>
  </si>
  <si>
    <t>Deter Nuclear Strikes - Liberal</t>
  </si>
  <si>
    <t>Deter Conv. Attack by Nuclear - Conservative</t>
  </si>
  <si>
    <t>Deter Conv. Attack by Nuclear - Liberal</t>
  </si>
  <si>
    <t>Deter Conv. Attack by Nonnuclear - Conservative</t>
  </si>
  <si>
    <t>Deter Conv. Attack by Nonnuclear - Moderate</t>
  </si>
  <si>
    <t>Deter Nuclear Strikes - Moderate</t>
  </si>
  <si>
    <t>Deter Conv. Attack by Nuclear - Moderate</t>
  </si>
  <si>
    <t>Coerce Nuclear Opponent - Conservative</t>
  </si>
  <si>
    <t>Coerce Nuclear Opponent - Moderate</t>
  </si>
  <si>
    <t>Coerce Nonnuclear Opponent - Conservative</t>
  </si>
  <si>
    <t>Coerce Nonnuclear Opponent - Moderate</t>
  </si>
  <si>
    <t>Deter Conv. Attack by Nonnuclear - Liberal</t>
  </si>
  <si>
    <t>Coerce Nuclear Opponents - Liberal</t>
  </si>
  <si>
    <t>Coerce Nonnuclear Opponent - Liberal</t>
  </si>
  <si>
    <t>Coerce Nuclear Opponent - Liberal</t>
  </si>
  <si>
    <t>Rounded down to 50%; slight majority</t>
  </si>
  <si>
    <t xml:space="preserve">Figure A.5. Policy views on nuclear deterrence and coercion by ideology. </t>
  </si>
  <si>
    <t xml:space="preserve">Figure A.6. IR Faculty views on nuclear deterrence and coercion by ideology. </t>
  </si>
  <si>
    <t>Table 1. Nuclear Predictions</t>
  </si>
  <si>
    <t>Taboo</t>
  </si>
  <si>
    <t>Policymaker survey (2011)</t>
  </si>
  <si>
    <t>Policymaker survey (2017-18)</t>
  </si>
  <si>
    <t>-0.000</t>
  </si>
  <si>
    <t>(0.352)</t>
  </si>
  <si>
    <t>-0.007</t>
  </si>
  <si>
    <t>(0.121)</t>
  </si>
  <si>
    <t>-0.005</t>
  </si>
  <si>
    <t>(0.130)</t>
  </si>
  <si>
    <t>292</t>
  </si>
  <si>
    <t>289</t>
  </si>
  <si>
    <t>Years in government (Mean)</t>
  </si>
  <si>
    <t>Age (Mean)</t>
  </si>
  <si>
    <t>-0.001</t>
  </si>
  <si>
    <t>(0.279)</t>
  </si>
  <si>
    <t>(0.318)</t>
  </si>
  <si>
    <t>0.057</t>
  </si>
  <si>
    <t>(0.429)</t>
  </si>
  <si>
    <t>-0.172</t>
  </si>
  <si>
    <t>(0.402)</t>
  </si>
  <si>
    <t>-0.047</t>
  </si>
  <si>
    <t>(0.114)</t>
  </si>
  <si>
    <t>-0.033</t>
  </si>
  <si>
    <t>(0.097)</t>
  </si>
  <si>
    <t>-0.051</t>
  </si>
  <si>
    <t>(0.272)</t>
  </si>
  <si>
    <t>-0.032</t>
  </si>
  <si>
    <t>Univ/Coll Position</t>
  </si>
  <si>
    <t>Int't Aff. Degree</t>
  </si>
  <si>
    <t>Think tank</t>
  </si>
  <si>
    <t>Private industry</t>
  </si>
  <si>
    <t>Advocacy organization</t>
  </si>
  <si>
    <t>Sex (%)</t>
  </si>
  <si>
    <t>Race (%)</t>
  </si>
  <si>
    <t>Education (%)</t>
  </si>
  <si>
    <t>Ideology (%)</t>
  </si>
  <si>
    <t>Military highest rankᵃ (%)</t>
  </si>
  <si>
    <t>University / collegeᵇ</t>
  </si>
  <si>
    <t>Held a position with (%)</t>
  </si>
  <si>
    <t>Rank (%)</t>
  </si>
  <si>
    <t>ᵇ Reports if respondent ever held a university or college position, which can include non-faculty and short-</t>
  </si>
  <si>
    <t>299</t>
  </si>
  <si>
    <t>(0.142)</t>
  </si>
  <si>
    <t>(0.199)</t>
  </si>
  <si>
    <t>(0.181)</t>
  </si>
  <si>
    <t>(0.481)</t>
  </si>
  <si>
    <t>88</t>
  </si>
  <si>
    <t>80</t>
  </si>
  <si>
    <t>Ordered Logit: Constrain Russia and China</t>
  </si>
  <si>
    <t>Ordered Logit: Constrain Britain and France</t>
  </si>
  <si>
    <t xml:space="preserve">  </t>
  </si>
  <si>
    <t>(0.016)</t>
  </si>
  <si>
    <t>(0.028)</t>
  </si>
  <si>
    <t>-0.245</t>
  </si>
  <si>
    <t>(0.428)</t>
  </si>
  <si>
    <t>(0.022)</t>
  </si>
  <si>
    <t>(0.027)</t>
  </si>
  <si>
    <t>(0.263)</t>
  </si>
  <si>
    <t xml:space="preserve">Logit: Familiar with the Nuclear Taboo </t>
  </si>
  <si>
    <t>-0.023</t>
  </si>
  <si>
    <t>-0.014</t>
  </si>
  <si>
    <t>1.187***</t>
  </si>
  <si>
    <t>0.111</t>
  </si>
  <si>
    <t>0.027</t>
  </si>
  <si>
    <t>-0.463</t>
  </si>
  <si>
    <t>-0.675*</t>
  </si>
  <si>
    <t>(0.353)</t>
  </si>
  <si>
    <t>(0.292)</t>
  </si>
  <si>
    <t>(0.320)</t>
  </si>
  <si>
    <t>(0.329)</t>
  </si>
  <si>
    <t>-0.564</t>
  </si>
  <si>
    <t>-0.332</t>
  </si>
  <si>
    <t>-0.326</t>
  </si>
  <si>
    <t>-0.379</t>
  </si>
  <si>
    <t>(0.440)</t>
  </si>
  <si>
    <t>(0.348)</t>
  </si>
  <si>
    <t>(0.354)</t>
  </si>
  <si>
    <t>-0.468</t>
  </si>
  <si>
    <t>0.310</t>
  </si>
  <si>
    <t>-0.204</t>
  </si>
  <si>
    <t>0.948*</t>
  </si>
  <si>
    <t>0.305</t>
  </si>
  <si>
    <t>(0.413)</t>
  </si>
  <si>
    <t>(0.384)</t>
  </si>
  <si>
    <t>(0.399)</t>
  </si>
  <si>
    <t>0.113</t>
  </si>
  <si>
    <t>-0.052</t>
  </si>
  <si>
    <t>0.023</t>
  </si>
  <si>
    <t>(0.115)</t>
  </si>
  <si>
    <t>(0.108)</t>
  </si>
  <si>
    <t>-0.012</t>
  </si>
  <si>
    <t>-0.119</t>
  </si>
  <si>
    <t>0.178*</t>
  </si>
  <si>
    <t>0.033</t>
  </si>
  <si>
    <t>-0.029</t>
  </si>
  <si>
    <t>-0.077</t>
  </si>
  <si>
    <t>(0.098)</t>
  </si>
  <si>
    <t>(0.100)</t>
  </si>
  <si>
    <t>0.064</t>
  </si>
  <si>
    <t>-0.148</t>
  </si>
  <si>
    <t>0.387</t>
  </si>
  <si>
    <t>(0.274)</t>
  </si>
  <si>
    <t>(0.284)</t>
  </si>
  <si>
    <t>-0.190</t>
  </si>
  <si>
    <t>-0.065</t>
  </si>
  <si>
    <t>-0.352</t>
  </si>
  <si>
    <t>-0.378</t>
  </si>
  <si>
    <t>(0.257)</t>
  </si>
  <si>
    <t>(0.245)</t>
  </si>
  <si>
    <t>(0.256)</t>
  </si>
  <si>
    <t>(0.242)</t>
  </si>
  <si>
    <t>0.447</t>
  </si>
  <si>
    <t>0.153</t>
  </si>
  <si>
    <t>-0.265</t>
  </si>
  <si>
    <t>-0.282</t>
  </si>
  <si>
    <t>-0.276</t>
  </si>
  <si>
    <t>(0.287)</t>
  </si>
  <si>
    <t>(0.301)</t>
  </si>
  <si>
    <t>-0.035</t>
  </si>
  <si>
    <t>-0.067</t>
  </si>
  <si>
    <t>-0.058</t>
  </si>
  <si>
    <t>0.179</t>
  </si>
  <si>
    <t>0.005</t>
  </si>
  <si>
    <t>0.014</t>
  </si>
  <si>
    <t>(0.020)</t>
  </si>
  <si>
    <t>0.453</t>
  </si>
  <si>
    <t>-0.267</t>
  </si>
  <si>
    <t>(0.346)</t>
  </si>
  <si>
    <t>(0.570)</t>
  </si>
  <si>
    <t>(0.729)</t>
  </si>
  <si>
    <t>-0.253</t>
  </si>
  <si>
    <t>-0.382</t>
  </si>
  <si>
    <t>-1.069</t>
  </si>
  <si>
    <t>(0.420)</t>
  </si>
  <si>
    <t>(0.655)</t>
  </si>
  <si>
    <t>(0.779)</t>
  </si>
  <si>
    <t>(0.809)</t>
  </si>
  <si>
    <t>(0.995)</t>
  </si>
  <si>
    <t>0.165</t>
  </si>
  <si>
    <t>-0.417</t>
  </si>
  <si>
    <t>(0.219)</t>
  </si>
  <si>
    <t>0.030</t>
  </si>
  <si>
    <t>-0.026</t>
  </si>
  <si>
    <t>0.200</t>
  </si>
  <si>
    <t>0.263</t>
  </si>
  <si>
    <t>-0.241</t>
  </si>
  <si>
    <t>(0.105)</t>
  </si>
  <si>
    <t>0.790**</t>
  </si>
  <si>
    <t>-0.300</t>
  </si>
  <si>
    <t>(0.290)</t>
  </si>
  <si>
    <t>(0.670)</t>
  </si>
  <si>
    <t>0.442</t>
  </si>
  <si>
    <t>-0.479</t>
  </si>
  <si>
    <t>0.440</t>
  </si>
  <si>
    <t>(0.596)</t>
  </si>
  <si>
    <t>(0.609)</t>
  </si>
  <si>
    <t>0.399</t>
  </si>
  <si>
    <t>0.568</t>
  </si>
  <si>
    <t>0.433</t>
  </si>
  <si>
    <t>(0.382)</t>
  </si>
  <si>
    <t>(0.613)</t>
  </si>
  <si>
    <t>(1.022)</t>
  </si>
  <si>
    <t>-0.113</t>
  </si>
  <si>
    <t>-1.067***</t>
  </si>
  <si>
    <t>(0.253)</t>
  </si>
  <si>
    <t>(0.288)</t>
  </si>
  <si>
    <t>Pol. Sci. Degree</t>
  </si>
  <si>
    <t>Constrain United States</t>
  </si>
  <si>
    <t>Constrain Britain and France</t>
  </si>
  <si>
    <t>Constrain Russia and China</t>
  </si>
  <si>
    <t>Highest Degree (%)</t>
  </si>
  <si>
    <t>International Affairs</t>
  </si>
  <si>
    <t>Political Science</t>
  </si>
  <si>
    <t>term positions.  For all respondents, 21% held a university/college position and had a PhD.</t>
  </si>
  <si>
    <t xml:space="preserve">ᵃ Reports military rank was highest government rank, not if respondent ever served in the military. </t>
  </si>
  <si>
    <t>Table A.1. Logit and Ordered Logit Estimates of Policymaker Nuclear Taboo Views</t>
  </si>
  <si>
    <t>Table 4. Policymaker Views on Nuclear Deterrence and Coercion</t>
  </si>
  <si>
    <t>Table 5. IR Faculty Views on Nuclear Deterrence and Coercion</t>
  </si>
  <si>
    <t xml:space="preserve">Table A.2 Ordered Logit Estimates of IR Faculty Views on Nuclear Taboo </t>
  </si>
  <si>
    <t>0.221</t>
  </si>
  <si>
    <t>0.073</t>
  </si>
  <si>
    <t xml:space="preserve">0.646** </t>
  </si>
  <si>
    <t>(0.205)</t>
  </si>
  <si>
    <t>(0.226)</t>
  </si>
  <si>
    <t xml:space="preserve">(0.211)   </t>
  </si>
  <si>
    <t>0.059</t>
  </si>
  <si>
    <t>-0.344</t>
  </si>
  <si>
    <t xml:space="preserve">-0.157   </t>
  </si>
  <si>
    <t>(0.237)</t>
  </si>
  <si>
    <t>(0.258)</t>
  </si>
  <si>
    <t xml:space="preserve">(0.259)   </t>
  </si>
  <si>
    <t>0.146</t>
  </si>
  <si>
    <t>0.125</t>
  </si>
  <si>
    <t xml:space="preserve">-0.055   </t>
  </si>
  <si>
    <t>(0.106)</t>
  </si>
  <si>
    <t xml:space="preserve">(0.114)   </t>
  </si>
  <si>
    <t>-0.156</t>
  </si>
  <si>
    <t xml:space="preserve">0.165   </t>
  </si>
  <si>
    <t>(0.096)</t>
  </si>
  <si>
    <t xml:space="preserve">(0.112)   </t>
  </si>
  <si>
    <t>423</t>
  </si>
  <si>
    <t>403</t>
  </si>
  <si>
    <t>418</t>
  </si>
  <si>
    <t>Norms constrain first use</t>
  </si>
  <si>
    <t>4 = Very confident. 95% confidence intervals shown.</t>
  </si>
  <si>
    <t>Non-White</t>
  </si>
  <si>
    <t>Coerce Nonnuclear Opponent - Non-White</t>
  </si>
  <si>
    <t>Coerce Nuclear Opponent - Non-White</t>
  </si>
  <si>
    <t>Deter Conv. Attack by Nonnuclear - Non-White</t>
  </si>
  <si>
    <t>Deter Conv. Attack by Nuclear - Non-White</t>
  </si>
  <si>
    <t>Deter Nuclear Strikes - Non-White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</si>
</sst>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0" borderId="0" xfId="0" applyNumberFormat="1" applyFont="1" applyAlignment="1"/>
    <xf numFmtId="49" fontId="1" fillId="2" borderId="0" xfId="0" applyNumberFormat="1" applyFont="1" applyFill="1" applyAlignment="1"/>
    <xf numFmtId="49" fontId="1" fillId="2" borderId="0" xfId="0" applyNumberFormat="1" applyFont="1" applyFill="1" applyBorder="1" applyAlignment="1"/>
    <xf numFmtId="0" fontId="0" fillId="0" borderId="0" xfId="0" applyAlignment="1"/>
    <xf numFmtId="49" fontId="1" fillId="2" borderId="2" xfId="0" applyNumberFormat="1" applyFont="1" applyFill="1" applyBorder="1" applyAlignment="1"/>
    <xf numFmtId="0" fontId="1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/>
    <xf numFmtId="49" fontId="1" fillId="0" borderId="0" xfId="0" applyNumberFormat="1" applyFont="1" applyBorder="1" applyAlignme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/>
    <xf numFmtId="0" fontId="0" fillId="0" borderId="0" xfId="0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2" borderId="0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9" fontId="0" fillId="0" borderId="0" xfId="0" applyNumberFormat="1"/>
    <xf numFmtId="0" fontId="0" fillId="0" borderId="0" xfId="0"/>
    <xf numFmtId="0" fontId="2" fillId="0" borderId="0" xfId="0" applyFont="1"/>
    <xf numFmtId="2" fontId="0" fillId="0" borderId="0" xfId="0" applyNumberFormat="1"/>
    <xf numFmtId="0" fontId="0" fillId="2" borderId="0" xfId="0" applyFill="1"/>
    <xf numFmtId="0" fontId="2" fillId="2" borderId="0" xfId="0" applyFont="1" applyFill="1"/>
    <xf numFmtId="9" fontId="1" fillId="0" borderId="0" xfId="0" applyNumberFormat="1" applyFont="1"/>
    <xf numFmtId="164" fontId="1" fillId="0" borderId="0" xfId="0" applyNumberFormat="1" applyFont="1"/>
    <xf numFmtId="0" fontId="1" fillId="2" borderId="0" xfId="0" applyFont="1" applyFill="1" applyBorder="1" applyAlignme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49" fontId="1" fillId="2" borderId="1" xfId="0" applyNumberFormat="1" applyFont="1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0" xfId="0" applyNumberFormat="1" applyFont="1" applyFill="1" applyBorder="1"/>
    <xf numFmtId="0" fontId="3" fillId="2" borderId="1" xfId="0" applyFont="1" applyFill="1" applyBorder="1"/>
    <xf numFmtId="9" fontId="5" fillId="0" borderId="0" xfId="0" applyNumberFormat="1" applyFont="1"/>
    <xf numFmtId="49" fontId="1" fillId="2" borderId="3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0" fillId="0" borderId="0" xfId="0" applyNumberFormat="1"/>
    <xf numFmtId="49" fontId="1" fillId="2" borderId="1" xfId="0" applyNumberFormat="1" applyFont="1" applyFill="1" applyBorder="1" applyAlignment="1">
      <alignment wrapText="1"/>
    </xf>
    <xf numFmtId="49" fontId="0" fillId="0" borderId="0" xfId="0" applyNumberFormat="1" applyAlignment="1">
      <alignment wrapText="1"/>
    </xf>
    <xf numFmtId="49" fontId="1" fillId="2" borderId="0" xfId="0" applyNumberFormat="1" applyFont="1" applyFill="1" applyBorder="1" applyAlignment="1">
      <alignment wrapText="1"/>
    </xf>
    <xf numFmtId="0" fontId="4" fillId="2" borderId="0" xfId="0" applyFont="1" applyFill="1"/>
    <xf numFmtId="0" fontId="1" fillId="2" borderId="0" xfId="0" applyFont="1" applyFill="1" applyAlignment="1">
      <alignment horizontal="left"/>
    </xf>
    <xf numFmtId="9" fontId="0" fillId="0" borderId="0" xfId="0" applyNumberFormat="1" applyFont="1"/>
    <xf numFmtId="0" fontId="0" fillId="2" borderId="0" xfId="0" applyFill="1" applyBorder="1"/>
    <xf numFmtId="49" fontId="3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 MAD Confidence'!$A$22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 MAD Confidence'!$B$21:$C$21</c:f>
              <c:strCache>
                <c:ptCount val="2"/>
                <c:pt idx="0">
                  <c:v>Policymaker survey (2011)</c:v>
                </c:pt>
                <c:pt idx="1">
                  <c:v>Policymaker survey (2017-18)</c:v>
                </c:pt>
              </c:strCache>
            </c:strRef>
          </c:cat>
          <c:val>
            <c:numRef>
              <c:f>'Figure 1 MAD Confidence'!$B$22:$C$22</c:f>
              <c:numCache>
                <c:formatCode>0%</c:formatCode>
                <c:ptCount val="2"/>
                <c:pt idx="0">
                  <c:v>0.27272727272727271</c:v>
                </c:pt>
                <c:pt idx="1">
                  <c:v>0.37380191693290737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0-427E-97F8-85834F1FC11C}"/>
            </c:ext>
          </c:extLst>
        </c:ser>
        <c:ser>
          <c:idx val="1"/>
          <c:order val="1"/>
          <c:tx>
            <c:strRef>
              <c:f>'Figure 1 MAD Confidence'!$A$23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 MAD Confidence'!$B$21:$C$21</c:f>
              <c:strCache>
                <c:ptCount val="2"/>
                <c:pt idx="0">
                  <c:v>Policymaker survey (2011)</c:v>
                </c:pt>
                <c:pt idx="1">
                  <c:v>Policymaker survey (2017-18)</c:v>
                </c:pt>
              </c:strCache>
            </c:strRef>
          </c:cat>
          <c:val>
            <c:numRef>
              <c:f>'Figure 1 MAD Confidence'!$B$23:$C$23</c:f>
              <c:numCache>
                <c:formatCode>0%</c:formatCode>
                <c:ptCount val="2"/>
                <c:pt idx="0">
                  <c:v>0.59090909090909094</c:v>
                </c:pt>
                <c:pt idx="1">
                  <c:v>0.48242811501597443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70-427E-97F8-85834F1FC1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2520480"/>
        <c:axId val="2092522144"/>
      </c:barChart>
      <c:catAx>
        <c:axId val="2092520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2522144"/>
        <c:crosses val="autoZero"/>
        <c:auto val="1"/>
        <c:lblAlgn val="ctr"/>
        <c:lblOffset val="100"/>
        <c:noMultiLvlLbl val="0"/>
      </c:catAx>
      <c:valAx>
        <c:axId val="209252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252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A3'!$A$25</c:f>
              <c:strCache>
                <c:ptCount val="1"/>
                <c:pt idx="0">
                  <c:v>Very confident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686411149824934E-3"/>
                  <c:y val="-2.70270270270270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28-47F0-A835-E87932B6D3D1}"/>
                </c:ext>
              </c:extLst>
            </c:dLbl>
            <c:dLbl>
              <c:idx val="1"/>
              <c:layout>
                <c:manualLayout>
                  <c:x val="1.8583042973286876E-2"/>
                  <c:y val="-3.08880308880308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28-47F0-A835-E87932B6D3D1}"/>
                </c:ext>
              </c:extLst>
            </c:dLbl>
            <c:dLbl>
              <c:idx val="3"/>
              <c:layout>
                <c:manualLayout>
                  <c:x val="1.6260162601626018E-2"/>
                  <c:y val="3.08880308880308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28-47F0-A835-E87932B6D3D1}"/>
                </c:ext>
              </c:extLst>
            </c:dLbl>
            <c:dLbl>
              <c:idx val="4"/>
              <c:layout>
                <c:manualLayout>
                  <c:x val="9.2915214866433529E-3"/>
                  <c:y val="-2.70270270270270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28-47F0-A835-E87932B6D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A3'!$B$24:$O$24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A3'!$B$25:$O$25</c:f>
              <c:numCache>
                <c:formatCode>0%</c:formatCode>
                <c:ptCount val="14"/>
                <c:pt idx="0">
                  <c:v>3.5971223021582732E-2</c:v>
                </c:pt>
                <c:pt idx="1">
                  <c:v>0</c:v>
                </c:pt>
                <c:pt idx="3">
                  <c:v>3.5587188612099648E-2</c:v>
                </c:pt>
                <c:pt idx="4">
                  <c:v>3.4482758620689655E-2</c:v>
                </c:pt>
                <c:pt idx="6">
                  <c:v>0.11071428571428571</c:v>
                </c:pt>
                <c:pt idx="7">
                  <c:v>0.10344827586206896</c:v>
                </c:pt>
                <c:pt idx="9">
                  <c:v>0.13928571428571429</c:v>
                </c:pt>
                <c:pt idx="10">
                  <c:v>0.17241379310344829</c:v>
                </c:pt>
                <c:pt idx="12">
                  <c:v>0.46619217081850534</c:v>
                </c:pt>
                <c:pt idx="13">
                  <c:v>0.34482758620689657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8-47F0-A835-E87932B6D3D1}"/>
            </c:ext>
          </c:extLst>
        </c:ser>
        <c:ser>
          <c:idx val="1"/>
          <c:order val="1"/>
          <c:tx>
            <c:strRef>
              <c:f>'Appendix Figure A3'!$A$26</c:f>
              <c:strCache>
                <c:ptCount val="1"/>
                <c:pt idx="0">
                  <c:v>Somwhat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A3'!$B$24:$O$24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A3'!$B$26:$O$26</c:f>
              <c:numCache>
                <c:formatCode>0%</c:formatCode>
                <c:ptCount val="14"/>
                <c:pt idx="0">
                  <c:v>0.3273381294964029</c:v>
                </c:pt>
                <c:pt idx="1">
                  <c:v>0.2857142857142857</c:v>
                </c:pt>
                <c:pt idx="3">
                  <c:v>0.34163701067615659</c:v>
                </c:pt>
                <c:pt idx="4">
                  <c:v>0.2413793103448276</c:v>
                </c:pt>
                <c:pt idx="6">
                  <c:v>0.41785714285714287</c:v>
                </c:pt>
                <c:pt idx="7">
                  <c:v>0.37931034482758619</c:v>
                </c:pt>
                <c:pt idx="9">
                  <c:v>0.50357142857142856</c:v>
                </c:pt>
                <c:pt idx="10">
                  <c:v>0.55172413793103448</c:v>
                </c:pt>
                <c:pt idx="12">
                  <c:v>0.4804270462633452</c:v>
                </c:pt>
                <c:pt idx="13">
                  <c:v>0.55172413793103448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8-47F0-A835-E87932B6D3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2903808"/>
        <c:axId val="1882891328"/>
      </c:barChart>
      <c:catAx>
        <c:axId val="188290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82891328"/>
        <c:crosses val="autoZero"/>
        <c:auto val="1"/>
        <c:lblAlgn val="ctr"/>
        <c:lblOffset val="100"/>
        <c:noMultiLvlLbl val="0"/>
      </c:catAx>
      <c:valAx>
        <c:axId val="188289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82903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A3'!$A$31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Figure A3'!$B$30:$O$30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A3'!$B$31:$O$31</c:f>
              <c:numCache>
                <c:formatCode>0%</c:formatCode>
                <c:ptCount val="14"/>
                <c:pt idx="0">
                  <c:v>3.5971223021582732E-2</c:v>
                </c:pt>
                <c:pt idx="1">
                  <c:v>0</c:v>
                </c:pt>
                <c:pt idx="3">
                  <c:v>3.5587188612099648E-2</c:v>
                </c:pt>
                <c:pt idx="4">
                  <c:v>3.4482758620689655E-2</c:v>
                </c:pt>
                <c:pt idx="6">
                  <c:v>0.11071428571428571</c:v>
                </c:pt>
                <c:pt idx="7">
                  <c:v>0.10344827586206896</c:v>
                </c:pt>
                <c:pt idx="9">
                  <c:v>0.13928571428571429</c:v>
                </c:pt>
                <c:pt idx="10">
                  <c:v>0.17241379310344829</c:v>
                </c:pt>
                <c:pt idx="12">
                  <c:v>0.46619217081850534</c:v>
                </c:pt>
                <c:pt idx="13">
                  <c:v>0.34482758620689657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5-42F2-A6F4-31CDF050E03E}"/>
            </c:ext>
          </c:extLst>
        </c:ser>
        <c:ser>
          <c:idx val="1"/>
          <c:order val="1"/>
          <c:tx>
            <c:strRef>
              <c:f>'Appendix Figure A3'!$A$32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'Appendix Figure A3'!$B$30:$O$30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A3'!$B$32:$O$32</c:f>
              <c:numCache>
                <c:formatCode>0%</c:formatCode>
                <c:ptCount val="14"/>
                <c:pt idx="0">
                  <c:v>0.3273381294964029</c:v>
                </c:pt>
                <c:pt idx="1">
                  <c:v>0.2857142857142857</c:v>
                </c:pt>
                <c:pt idx="3">
                  <c:v>0.34163701067615659</c:v>
                </c:pt>
                <c:pt idx="4">
                  <c:v>0.2413793103448276</c:v>
                </c:pt>
                <c:pt idx="6">
                  <c:v>0.41785714285714287</c:v>
                </c:pt>
                <c:pt idx="7">
                  <c:v>0.37931034482758619</c:v>
                </c:pt>
                <c:pt idx="9">
                  <c:v>0.50357142857142856</c:v>
                </c:pt>
                <c:pt idx="10">
                  <c:v>0.55172413793103448</c:v>
                </c:pt>
                <c:pt idx="12">
                  <c:v>0.4804270462633452</c:v>
                </c:pt>
                <c:pt idx="13">
                  <c:v>0.55172413793103448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65-42F2-A6F4-31CDF050E03E}"/>
            </c:ext>
          </c:extLst>
        </c:ser>
        <c:ser>
          <c:idx val="2"/>
          <c:order val="2"/>
          <c:tx>
            <c:strRef>
              <c:f>'Appendix Figure A3'!$A$33</c:f>
              <c:strCache>
                <c:ptCount val="1"/>
                <c:pt idx="0">
                  <c:v>Not very confident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'Appendix Figure A3'!$B$30:$O$30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A3'!$B$33:$O$33</c:f>
              <c:numCache>
                <c:formatCode>0%</c:formatCode>
                <c:ptCount val="14"/>
                <c:pt idx="0">
                  <c:v>0.42086330935251798</c:v>
                </c:pt>
                <c:pt idx="1">
                  <c:v>0.5</c:v>
                </c:pt>
                <c:pt idx="3">
                  <c:v>0.44128113879003561</c:v>
                </c:pt>
                <c:pt idx="4">
                  <c:v>0.51724137931034486</c:v>
                </c:pt>
                <c:pt idx="6">
                  <c:v>0.33214285714285713</c:v>
                </c:pt>
                <c:pt idx="7">
                  <c:v>0.34482758620689657</c:v>
                </c:pt>
                <c:pt idx="9">
                  <c:v>0.29285714285714287</c:v>
                </c:pt>
                <c:pt idx="10">
                  <c:v>0.13793103448275862</c:v>
                </c:pt>
                <c:pt idx="12">
                  <c:v>4.9822064056939501E-2</c:v>
                </c:pt>
                <c:pt idx="13">
                  <c:v>6.8965517241379309E-2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5-42F2-A6F4-31CDF050E03E}"/>
            </c:ext>
          </c:extLst>
        </c:ser>
        <c:ser>
          <c:idx val="3"/>
          <c:order val="3"/>
          <c:tx>
            <c:strRef>
              <c:f>'Appendix Figure A3'!$A$34</c:f>
              <c:strCache>
                <c:ptCount val="1"/>
                <c:pt idx="0">
                  <c:v>Not confident at 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'Appendix Figure A3'!$B$30:$O$30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A3'!$B$34:$O$34</c:f>
              <c:numCache>
                <c:formatCode>0%</c:formatCode>
                <c:ptCount val="14"/>
                <c:pt idx="0">
                  <c:v>0.20503597122302158</c:v>
                </c:pt>
                <c:pt idx="1">
                  <c:v>0.21428571428571427</c:v>
                </c:pt>
                <c:pt idx="3">
                  <c:v>0.17437722419928825</c:v>
                </c:pt>
                <c:pt idx="4">
                  <c:v>0.20689655172413793</c:v>
                </c:pt>
                <c:pt idx="6">
                  <c:v>0.13214285714285715</c:v>
                </c:pt>
                <c:pt idx="7">
                  <c:v>0.17241379310344829</c:v>
                </c:pt>
                <c:pt idx="9">
                  <c:v>6.0714285714285714E-2</c:v>
                </c:pt>
                <c:pt idx="10">
                  <c:v>0.13793103448275862</c:v>
                </c:pt>
                <c:pt idx="12">
                  <c:v>0</c:v>
                </c:pt>
                <c:pt idx="13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65-42F2-A6F4-31CDF050E03E}"/>
            </c:ext>
          </c:extLst>
        </c:ser>
        <c:ser>
          <c:idx val="4"/>
          <c:order val="4"/>
          <c:tx>
            <c:strRef>
              <c:f>'Appendix Figure A3'!$A$35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'Appendix Figure A3'!$B$30:$O$30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A3'!$B$35:$O$35</c:f>
              <c:numCache>
                <c:formatCode>0%</c:formatCode>
                <c:ptCount val="14"/>
                <c:pt idx="0">
                  <c:v>1.0791366906474821E-2</c:v>
                </c:pt>
                <c:pt idx="1">
                  <c:v>0</c:v>
                </c:pt>
                <c:pt idx="3">
                  <c:v>7.1174377224199285E-3</c:v>
                </c:pt>
                <c:pt idx="4">
                  <c:v>0</c:v>
                </c:pt>
                <c:pt idx="6">
                  <c:v>7.1428571428571426E-3</c:v>
                </c:pt>
                <c:pt idx="7">
                  <c:v>0</c:v>
                </c:pt>
                <c:pt idx="9">
                  <c:v>3.5714285714285713E-3</c:v>
                </c:pt>
                <c:pt idx="10">
                  <c:v>0</c:v>
                </c:pt>
                <c:pt idx="12">
                  <c:v>3.5587188612099642E-3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65-42F2-A6F4-31CDF050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4609200"/>
        <c:axId val="2014608368"/>
      </c:barChart>
      <c:catAx>
        <c:axId val="201460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608368"/>
        <c:crosses val="autoZero"/>
        <c:auto val="1"/>
        <c:lblAlgn val="ctr"/>
        <c:lblOffset val="100"/>
        <c:noMultiLvlLbl val="0"/>
      </c:catAx>
      <c:valAx>
        <c:axId val="2014608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60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A4'!$A$26</c:f>
              <c:strCache>
                <c:ptCount val="1"/>
                <c:pt idx="0">
                  <c:v>Very confident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9.227220299884575E-3"/>
                  <c:y val="4.25120772946859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0F-4DB1-BABB-156240ECC1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A4'!$B$25:$O$25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A4'!$B$26:$O$26</c:f>
              <c:numCache>
                <c:formatCode>0%</c:formatCode>
                <c:ptCount val="14"/>
                <c:pt idx="0">
                  <c:v>6.2320230105465002E-2</c:v>
                </c:pt>
                <c:pt idx="1">
                  <c:v>0.13157894736842105</c:v>
                </c:pt>
                <c:pt idx="3">
                  <c:v>2.865329512893983E-2</c:v>
                </c:pt>
                <c:pt idx="4">
                  <c:v>7.3913043478260873E-2</c:v>
                </c:pt>
                <c:pt idx="6">
                  <c:v>0.2153846153846154</c:v>
                </c:pt>
                <c:pt idx="7">
                  <c:v>0.27753303964757708</c:v>
                </c:pt>
                <c:pt idx="9">
                  <c:v>0.15487571701720843</c:v>
                </c:pt>
                <c:pt idx="10">
                  <c:v>0.23788546255506607</c:v>
                </c:pt>
                <c:pt idx="12">
                  <c:v>0.47473784556720688</c:v>
                </c:pt>
                <c:pt idx="13">
                  <c:v>0.40517241379310343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F-4DB1-BABB-156240ECC10B}"/>
            </c:ext>
          </c:extLst>
        </c:ser>
        <c:ser>
          <c:idx val="1"/>
          <c:order val="1"/>
          <c:tx>
            <c:strRef>
              <c:f>'Appendix Figure A4'!$A$27</c:f>
              <c:strCache>
                <c:ptCount val="1"/>
                <c:pt idx="0">
                  <c:v>Somwhat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A4'!$B$25:$O$25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A4'!$B$27:$O$27</c:f>
              <c:numCache>
                <c:formatCode>0%</c:formatCode>
                <c:ptCount val="14"/>
                <c:pt idx="0">
                  <c:v>0.2809204218600192</c:v>
                </c:pt>
                <c:pt idx="1">
                  <c:v>0.30263157894736842</c:v>
                </c:pt>
                <c:pt idx="3">
                  <c:v>0.19770773638968481</c:v>
                </c:pt>
                <c:pt idx="4">
                  <c:v>0.20869565217391303</c:v>
                </c:pt>
                <c:pt idx="6">
                  <c:v>0.4096153846153846</c:v>
                </c:pt>
                <c:pt idx="7">
                  <c:v>0.37004405286343611</c:v>
                </c:pt>
                <c:pt idx="9">
                  <c:v>0.49330783938814532</c:v>
                </c:pt>
                <c:pt idx="10">
                  <c:v>0.39207048458149779</c:v>
                </c:pt>
                <c:pt idx="12">
                  <c:v>0.3956148713060057</c:v>
                </c:pt>
                <c:pt idx="13">
                  <c:v>0.42672413793103448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F-4DB1-BABB-156240ECC1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4529808"/>
        <c:axId val="1734531472"/>
      </c:barChart>
      <c:catAx>
        <c:axId val="173452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4531472"/>
        <c:crosses val="autoZero"/>
        <c:auto val="1"/>
        <c:lblAlgn val="ctr"/>
        <c:lblOffset val="100"/>
        <c:noMultiLvlLbl val="0"/>
      </c:catAx>
      <c:valAx>
        <c:axId val="173453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45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A4'!$A$32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Figure A4'!$B$31:$O$31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A4'!$B$32:$O$32</c:f>
              <c:numCache>
                <c:formatCode>0%</c:formatCode>
                <c:ptCount val="14"/>
                <c:pt idx="0">
                  <c:v>6.2320230105465002E-2</c:v>
                </c:pt>
                <c:pt idx="1">
                  <c:v>0.13157894736842105</c:v>
                </c:pt>
                <c:pt idx="3">
                  <c:v>2.865329512893983E-2</c:v>
                </c:pt>
                <c:pt idx="4">
                  <c:v>7.3913043478260873E-2</c:v>
                </c:pt>
                <c:pt idx="6">
                  <c:v>0.2153846153846154</c:v>
                </c:pt>
                <c:pt idx="7">
                  <c:v>0.27753303964757708</c:v>
                </c:pt>
                <c:pt idx="9">
                  <c:v>0.15487571701720843</c:v>
                </c:pt>
                <c:pt idx="10">
                  <c:v>0.23788546255506607</c:v>
                </c:pt>
                <c:pt idx="12">
                  <c:v>0.47473784556720688</c:v>
                </c:pt>
                <c:pt idx="13">
                  <c:v>0.40517241379310343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E-4B23-9A7E-00F9A0202DFB}"/>
            </c:ext>
          </c:extLst>
        </c:ser>
        <c:ser>
          <c:idx val="1"/>
          <c:order val="1"/>
          <c:tx>
            <c:strRef>
              <c:f>'Appendix Figure A4'!$A$33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'Appendix Figure A4'!$B$31:$O$31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A4'!$B$33:$O$33</c:f>
              <c:numCache>
                <c:formatCode>0%</c:formatCode>
                <c:ptCount val="14"/>
                <c:pt idx="0">
                  <c:v>0.2809204218600192</c:v>
                </c:pt>
                <c:pt idx="1">
                  <c:v>0.30263157894736842</c:v>
                </c:pt>
                <c:pt idx="3">
                  <c:v>0.19770773638968481</c:v>
                </c:pt>
                <c:pt idx="4">
                  <c:v>0.20869565217391303</c:v>
                </c:pt>
                <c:pt idx="6">
                  <c:v>0.4096153846153846</c:v>
                </c:pt>
                <c:pt idx="7">
                  <c:v>0.37004405286343611</c:v>
                </c:pt>
                <c:pt idx="9">
                  <c:v>0.49330783938814532</c:v>
                </c:pt>
                <c:pt idx="10">
                  <c:v>0.39207048458149779</c:v>
                </c:pt>
                <c:pt idx="12">
                  <c:v>0.3956148713060057</c:v>
                </c:pt>
                <c:pt idx="13">
                  <c:v>0.42672413793103448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EE-4B23-9A7E-00F9A0202DFB}"/>
            </c:ext>
          </c:extLst>
        </c:ser>
        <c:ser>
          <c:idx val="2"/>
          <c:order val="2"/>
          <c:tx>
            <c:strRef>
              <c:f>'Appendix Figure A4'!$A$34</c:f>
              <c:strCache>
                <c:ptCount val="1"/>
                <c:pt idx="0">
                  <c:v>Not very confident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'Appendix Figure A4'!$B$31:$O$31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A4'!$B$34:$O$34</c:f>
              <c:numCache>
                <c:formatCode>0%</c:formatCode>
                <c:ptCount val="14"/>
                <c:pt idx="0">
                  <c:v>0.37967401725790989</c:v>
                </c:pt>
                <c:pt idx="1">
                  <c:v>0.38157894736842107</c:v>
                </c:pt>
                <c:pt idx="3">
                  <c:v>0.39255014326647564</c:v>
                </c:pt>
                <c:pt idx="4">
                  <c:v>0.42173913043478262</c:v>
                </c:pt>
                <c:pt idx="6">
                  <c:v>0.20673076923076922</c:v>
                </c:pt>
                <c:pt idx="7">
                  <c:v>0.24229074889867841</c:v>
                </c:pt>
                <c:pt idx="9">
                  <c:v>0.19789674952198852</c:v>
                </c:pt>
                <c:pt idx="10">
                  <c:v>0.25550660792951541</c:v>
                </c:pt>
                <c:pt idx="12">
                  <c:v>6.7683508102955189E-2</c:v>
                </c:pt>
                <c:pt idx="13">
                  <c:v>9.9137931034482762E-2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EE-4B23-9A7E-00F9A0202DFB}"/>
            </c:ext>
          </c:extLst>
        </c:ser>
        <c:ser>
          <c:idx val="3"/>
          <c:order val="3"/>
          <c:tx>
            <c:strRef>
              <c:f>'Appendix Figure A4'!$A$35</c:f>
              <c:strCache>
                <c:ptCount val="1"/>
                <c:pt idx="0">
                  <c:v>Not confident at 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'Appendix Figure A4'!$B$31:$O$31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A4'!$B$35:$O$35</c:f>
              <c:numCache>
                <c:formatCode>0%</c:formatCode>
                <c:ptCount val="14"/>
                <c:pt idx="0">
                  <c:v>0.23777564717162034</c:v>
                </c:pt>
                <c:pt idx="1">
                  <c:v>0.15350877192982457</c:v>
                </c:pt>
                <c:pt idx="3">
                  <c:v>0.34288443170964661</c:v>
                </c:pt>
                <c:pt idx="4">
                  <c:v>0.26521739130434785</c:v>
                </c:pt>
                <c:pt idx="6">
                  <c:v>0.13076923076923078</c:v>
                </c:pt>
                <c:pt idx="7">
                  <c:v>6.1674008810572688E-2</c:v>
                </c:pt>
                <c:pt idx="9">
                  <c:v>0.11376673040152964</c:v>
                </c:pt>
                <c:pt idx="10">
                  <c:v>8.3700440528634359E-2</c:v>
                </c:pt>
                <c:pt idx="12">
                  <c:v>2.3832221163012392E-2</c:v>
                </c:pt>
                <c:pt idx="13">
                  <c:v>3.017241379310345E-2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EE-4B23-9A7E-00F9A0202DFB}"/>
            </c:ext>
          </c:extLst>
        </c:ser>
        <c:ser>
          <c:idx val="4"/>
          <c:order val="4"/>
          <c:tx>
            <c:strRef>
              <c:f>'Appendix Figure A4'!$A$36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'Appendix Figure A4'!$B$31:$O$31</c:f>
              <c:strCache>
                <c:ptCount val="14"/>
                <c:pt idx="0">
                  <c:v>Coerce Nonnuclear Opponent - White</c:v>
                </c:pt>
                <c:pt idx="1">
                  <c:v>Coerce Nonnuclear Opponent - Non-White</c:v>
                </c:pt>
                <c:pt idx="3">
                  <c:v>Coerce Nuclear Opponent - White</c:v>
                </c:pt>
                <c:pt idx="4">
                  <c:v>Coerce Nuclear Opponent - Non-White</c:v>
                </c:pt>
                <c:pt idx="6">
                  <c:v>Deter Conv. Attack by Nonnuclear - White</c:v>
                </c:pt>
                <c:pt idx="7">
                  <c:v>Deter Conv. Attack by Nonnuclear - Non-White</c:v>
                </c:pt>
                <c:pt idx="9">
                  <c:v>Deter Conv. Attack by Nuclear - White</c:v>
                </c:pt>
                <c:pt idx="10">
                  <c:v>Deter Conv. Attack by Nuclear - Non-White</c:v>
                </c:pt>
                <c:pt idx="12">
                  <c:v>Deter Nuclear Strikes - White</c:v>
                </c:pt>
                <c:pt idx="13">
                  <c:v>Deter Nuclear Strikes - Non-White</c:v>
                </c:pt>
              </c:strCache>
            </c:strRef>
          </c:cat>
          <c:val>
            <c:numRef>
              <c:f>'Appendix Figure A4'!$B$36:$O$36</c:f>
              <c:numCache>
                <c:formatCode>0%</c:formatCode>
                <c:ptCount val="14"/>
                <c:pt idx="0">
                  <c:v>3.9309683604985615E-2</c:v>
                </c:pt>
                <c:pt idx="1">
                  <c:v>3.0701754385964911E-2</c:v>
                </c:pt>
                <c:pt idx="3">
                  <c:v>3.8204393505253106E-2</c:v>
                </c:pt>
                <c:pt idx="4">
                  <c:v>3.0434782608695653E-2</c:v>
                </c:pt>
                <c:pt idx="6">
                  <c:v>3.7499999999999999E-2</c:v>
                </c:pt>
                <c:pt idx="7">
                  <c:v>4.8458149779735685E-2</c:v>
                </c:pt>
                <c:pt idx="9">
                  <c:v>4.0152963671128104E-2</c:v>
                </c:pt>
                <c:pt idx="10">
                  <c:v>3.0837004405286344E-2</c:v>
                </c:pt>
                <c:pt idx="12">
                  <c:v>3.8131553860819831E-2</c:v>
                </c:pt>
                <c:pt idx="13">
                  <c:v>3.8793103448275863E-2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EE-4B23-9A7E-00F9A020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012592"/>
        <c:axId val="1730011344"/>
      </c:barChart>
      <c:catAx>
        <c:axId val="173001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0011344"/>
        <c:crosses val="autoZero"/>
        <c:auto val="1"/>
        <c:lblAlgn val="ctr"/>
        <c:lblOffset val="100"/>
        <c:noMultiLvlLbl val="0"/>
      </c:catAx>
      <c:valAx>
        <c:axId val="17300113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001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A5'!$A$26</c:f>
              <c:strCache>
                <c:ptCount val="1"/>
                <c:pt idx="0">
                  <c:v>Very confident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9.227220299884575E-3"/>
                  <c:y val="4.25120772946859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8A-422B-A253-2AEF2B8909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A5'!$B$25:$T$25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A5'!$B$26:$T$26</c:f>
              <c:numCache>
                <c:formatCode>0%</c:formatCode>
                <c:ptCount val="19"/>
                <c:pt idx="0">
                  <c:v>2.1276595744680851E-2</c:v>
                </c:pt>
                <c:pt idx="1">
                  <c:v>4.0404040404040407E-2</c:v>
                </c:pt>
                <c:pt idx="2">
                  <c:v>3.7037037037037035E-2</c:v>
                </c:pt>
                <c:pt idx="4">
                  <c:v>5.2083333333333336E-2</c:v>
                </c:pt>
                <c:pt idx="5">
                  <c:v>4.0404040404040407E-2</c:v>
                </c:pt>
                <c:pt idx="6">
                  <c:v>2.7272727272727271E-2</c:v>
                </c:pt>
                <c:pt idx="8">
                  <c:v>0.10416666666666667</c:v>
                </c:pt>
                <c:pt idx="9">
                  <c:v>0.15151515151515152</c:v>
                </c:pt>
                <c:pt idx="10">
                  <c:v>9.1743119266055051E-2</c:v>
                </c:pt>
                <c:pt idx="12">
                  <c:v>0.10416666666666667</c:v>
                </c:pt>
                <c:pt idx="13">
                  <c:v>0.17171717171717171</c:v>
                </c:pt>
                <c:pt idx="14">
                  <c:v>0.14678899082568808</c:v>
                </c:pt>
                <c:pt idx="16">
                  <c:v>0.45833333333333331</c:v>
                </c:pt>
                <c:pt idx="17">
                  <c:v>0.40404040404040403</c:v>
                </c:pt>
                <c:pt idx="18">
                  <c:v>0.53636363636363638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A-422B-A253-2AEF2B89090E}"/>
            </c:ext>
          </c:extLst>
        </c:ser>
        <c:ser>
          <c:idx val="1"/>
          <c:order val="1"/>
          <c:tx>
            <c:strRef>
              <c:f>'Appendix Figure A5'!$A$27</c:f>
              <c:strCache>
                <c:ptCount val="1"/>
                <c:pt idx="0">
                  <c:v>Somwhat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A5'!$B$25:$T$25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A5'!$B$27:$T$27</c:f>
              <c:numCache>
                <c:formatCode>0%</c:formatCode>
                <c:ptCount val="19"/>
                <c:pt idx="0">
                  <c:v>0.31914893617021278</c:v>
                </c:pt>
                <c:pt idx="1">
                  <c:v>0.29292929292929293</c:v>
                </c:pt>
                <c:pt idx="2">
                  <c:v>0.3611111111111111</c:v>
                </c:pt>
                <c:pt idx="4">
                  <c:v>0.32291666666666669</c:v>
                </c:pt>
                <c:pt idx="5">
                  <c:v>0.33333333333333331</c:v>
                </c:pt>
                <c:pt idx="6">
                  <c:v>0.32727272727272727</c:v>
                </c:pt>
                <c:pt idx="8">
                  <c:v>0.4375</c:v>
                </c:pt>
                <c:pt idx="9">
                  <c:v>0.39393939393939392</c:v>
                </c:pt>
                <c:pt idx="10">
                  <c:v>0.41284403669724773</c:v>
                </c:pt>
                <c:pt idx="12">
                  <c:v>0.5625</c:v>
                </c:pt>
                <c:pt idx="13">
                  <c:v>0.5252525252525253</c:v>
                </c:pt>
                <c:pt idx="14">
                  <c:v>0.44036697247706424</c:v>
                </c:pt>
                <c:pt idx="16">
                  <c:v>0.47916666666666669</c:v>
                </c:pt>
                <c:pt idx="17">
                  <c:v>0.51515151515151514</c:v>
                </c:pt>
                <c:pt idx="18">
                  <c:v>0.42727272727272725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8A-422B-A253-2AEF2B8909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4529808"/>
        <c:axId val="1734531472"/>
      </c:barChart>
      <c:catAx>
        <c:axId val="173452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4531472"/>
        <c:crosses val="autoZero"/>
        <c:auto val="1"/>
        <c:lblAlgn val="ctr"/>
        <c:lblOffset val="100"/>
        <c:noMultiLvlLbl val="0"/>
      </c:catAx>
      <c:valAx>
        <c:axId val="173453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45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A5'!$A$32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Figure A5'!$B$31:$T$31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A5'!$B$32:$T$32</c:f>
              <c:numCache>
                <c:formatCode>0%</c:formatCode>
                <c:ptCount val="19"/>
                <c:pt idx="0">
                  <c:v>2.1276595744680851E-2</c:v>
                </c:pt>
                <c:pt idx="1">
                  <c:v>4.0404040404040407E-2</c:v>
                </c:pt>
                <c:pt idx="2">
                  <c:v>3.7037037037037035E-2</c:v>
                </c:pt>
                <c:pt idx="4">
                  <c:v>5.2083333333333336E-2</c:v>
                </c:pt>
                <c:pt idx="5">
                  <c:v>4.0404040404040407E-2</c:v>
                </c:pt>
                <c:pt idx="6">
                  <c:v>2.7272727272727271E-2</c:v>
                </c:pt>
                <c:pt idx="8">
                  <c:v>0.10416666666666667</c:v>
                </c:pt>
                <c:pt idx="9">
                  <c:v>0.15151515151515152</c:v>
                </c:pt>
                <c:pt idx="10">
                  <c:v>9.1743119266055051E-2</c:v>
                </c:pt>
                <c:pt idx="12">
                  <c:v>0.10416666666666667</c:v>
                </c:pt>
                <c:pt idx="13">
                  <c:v>0.17171717171717171</c:v>
                </c:pt>
                <c:pt idx="14">
                  <c:v>0.14678899082568808</c:v>
                </c:pt>
                <c:pt idx="16">
                  <c:v>0.45833333333333331</c:v>
                </c:pt>
                <c:pt idx="17">
                  <c:v>0.40404040404040403</c:v>
                </c:pt>
                <c:pt idx="18">
                  <c:v>0.53636363636363638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CEF-9ED0-95920FD60E6D}"/>
            </c:ext>
          </c:extLst>
        </c:ser>
        <c:ser>
          <c:idx val="1"/>
          <c:order val="1"/>
          <c:tx>
            <c:strRef>
              <c:f>'Appendix Figure A5'!$A$33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'Appendix Figure A5'!$B$31:$T$31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A5'!$B$33:$T$33</c:f>
              <c:numCache>
                <c:formatCode>0%</c:formatCode>
                <c:ptCount val="19"/>
                <c:pt idx="0">
                  <c:v>0.31914893617021278</c:v>
                </c:pt>
                <c:pt idx="1">
                  <c:v>0.29292929292929293</c:v>
                </c:pt>
                <c:pt idx="2">
                  <c:v>0.3611111111111111</c:v>
                </c:pt>
                <c:pt idx="4">
                  <c:v>0.32291666666666669</c:v>
                </c:pt>
                <c:pt idx="5">
                  <c:v>0.33333333333333331</c:v>
                </c:pt>
                <c:pt idx="6">
                  <c:v>0.32727272727272727</c:v>
                </c:pt>
                <c:pt idx="8">
                  <c:v>0.4375</c:v>
                </c:pt>
                <c:pt idx="9">
                  <c:v>0.39393939393939392</c:v>
                </c:pt>
                <c:pt idx="10">
                  <c:v>0.41284403669724773</c:v>
                </c:pt>
                <c:pt idx="12">
                  <c:v>0.5625</c:v>
                </c:pt>
                <c:pt idx="13">
                  <c:v>0.5252525252525253</c:v>
                </c:pt>
                <c:pt idx="14">
                  <c:v>0.44036697247706424</c:v>
                </c:pt>
                <c:pt idx="16">
                  <c:v>0.47916666666666669</c:v>
                </c:pt>
                <c:pt idx="17">
                  <c:v>0.51515151515151514</c:v>
                </c:pt>
                <c:pt idx="18">
                  <c:v>0.42727272727272725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CEF-9ED0-95920FD60E6D}"/>
            </c:ext>
          </c:extLst>
        </c:ser>
        <c:ser>
          <c:idx val="2"/>
          <c:order val="2"/>
          <c:tx>
            <c:strRef>
              <c:f>'Appendix Figure A5'!$A$34</c:f>
              <c:strCache>
                <c:ptCount val="1"/>
                <c:pt idx="0">
                  <c:v>Not very confident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'Appendix Figure A5'!$B$31:$T$31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A5'!$B$34:$T$34</c:f>
              <c:numCache>
                <c:formatCode>0%</c:formatCode>
                <c:ptCount val="19"/>
                <c:pt idx="0">
                  <c:v>0.43617021276595747</c:v>
                </c:pt>
                <c:pt idx="1">
                  <c:v>0.44444444444444442</c:v>
                </c:pt>
                <c:pt idx="2">
                  <c:v>0.39814814814814814</c:v>
                </c:pt>
                <c:pt idx="4">
                  <c:v>0.4375</c:v>
                </c:pt>
                <c:pt idx="5">
                  <c:v>0.43434343434343436</c:v>
                </c:pt>
                <c:pt idx="6">
                  <c:v>0.44545454545454544</c:v>
                </c:pt>
                <c:pt idx="8">
                  <c:v>0.32291666666666669</c:v>
                </c:pt>
                <c:pt idx="9">
                  <c:v>0.34343434343434343</c:v>
                </c:pt>
                <c:pt idx="10">
                  <c:v>0.32110091743119268</c:v>
                </c:pt>
                <c:pt idx="12">
                  <c:v>0.25</c:v>
                </c:pt>
                <c:pt idx="13">
                  <c:v>0.25252525252525254</c:v>
                </c:pt>
                <c:pt idx="14">
                  <c:v>0.33027522935779818</c:v>
                </c:pt>
                <c:pt idx="16">
                  <c:v>5.2083333333333336E-2</c:v>
                </c:pt>
                <c:pt idx="17">
                  <c:v>7.0707070707070704E-2</c:v>
                </c:pt>
                <c:pt idx="18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CEF-9ED0-95920FD60E6D}"/>
            </c:ext>
          </c:extLst>
        </c:ser>
        <c:ser>
          <c:idx val="3"/>
          <c:order val="3"/>
          <c:tx>
            <c:strRef>
              <c:f>'Appendix Figure A5'!$A$35</c:f>
              <c:strCache>
                <c:ptCount val="1"/>
                <c:pt idx="0">
                  <c:v>Not confident at 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'Appendix Figure A5'!$B$31:$T$31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A5'!$B$35:$T$35</c:f>
              <c:numCache>
                <c:formatCode>0%</c:formatCode>
                <c:ptCount val="19"/>
                <c:pt idx="0">
                  <c:v>0.21276595744680851</c:v>
                </c:pt>
                <c:pt idx="1">
                  <c:v>0.22222222222222221</c:v>
                </c:pt>
                <c:pt idx="2">
                  <c:v>0.19444444444444445</c:v>
                </c:pt>
                <c:pt idx="4">
                  <c:v>0.17708333333333334</c:v>
                </c:pt>
                <c:pt idx="5">
                  <c:v>0.19191919191919191</c:v>
                </c:pt>
                <c:pt idx="6">
                  <c:v>0.19090909090909092</c:v>
                </c:pt>
                <c:pt idx="8">
                  <c:v>0.13541666666666666</c:v>
                </c:pt>
                <c:pt idx="9">
                  <c:v>0.1111111111111111</c:v>
                </c:pt>
                <c:pt idx="10">
                  <c:v>0.16513761467889909</c:v>
                </c:pt>
                <c:pt idx="12">
                  <c:v>7.2916666666666671E-2</c:v>
                </c:pt>
                <c:pt idx="13">
                  <c:v>5.0505050505050504E-2</c:v>
                </c:pt>
                <c:pt idx="14">
                  <c:v>8.2568807339449546E-2</c:v>
                </c:pt>
                <c:pt idx="16">
                  <c:v>0</c:v>
                </c:pt>
                <c:pt idx="17">
                  <c:v>1.0101010101010102E-2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CEF-9ED0-95920FD60E6D}"/>
            </c:ext>
          </c:extLst>
        </c:ser>
        <c:ser>
          <c:idx val="4"/>
          <c:order val="4"/>
          <c:tx>
            <c:strRef>
              <c:f>'Appendix Figure A5'!$A$36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'Appendix Figure A5'!$B$31:$T$31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A5'!$B$36:$T$36</c:f>
              <c:numCache>
                <c:formatCode>0%</c:formatCode>
                <c:ptCount val="19"/>
                <c:pt idx="0">
                  <c:v>1.0638297872340425E-2</c:v>
                </c:pt>
                <c:pt idx="1">
                  <c:v>0</c:v>
                </c:pt>
                <c:pt idx="2">
                  <c:v>9.2592592592592587E-3</c:v>
                </c:pt>
                <c:pt idx="4">
                  <c:v>1.0416666666666666E-2</c:v>
                </c:pt>
                <c:pt idx="5">
                  <c:v>0</c:v>
                </c:pt>
                <c:pt idx="6">
                  <c:v>9.0909090909090905E-3</c:v>
                </c:pt>
                <c:pt idx="8">
                  <c:v>0</c:v>
                </c:pt>
                <c:pt idx="9">
                  <c:v>0</c:v>
                </c:pt>
                <c:pt idx="10">
                  <c:v>9.1743119266055051E-3</c:v>
                </c:pt>
                <c:pt idx="12">
                  <c:v>1.0416666666666666E-2</c:v>
                </c:pt>
                <c:pt idx="13">
                  <c:v>0</c:v>
                </c:pt>
                <c:pt idx="14">
                  <c:v>0</c:v>
                </c:pt>
                <c:pt idx="16">
                  <c:v>1.0416666666666666E-2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3-4CEF-9ED0-95920FD60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012592"/>
        <c:axId val="1730011344"/>
      </c:barChart>
      <c:catAx>
        <c:axId val="173001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0011344"/>
        <c:crosses val="autoZero"/>
        <c:auto val="1"/>
        <c:lblAlgn val="ctr"/>
        <c:lblOffset val="100"/>
        <c:noMultiLvlLbl val="0"/>
      </c:catAx>
      <c:valAx>
        <c:axId val="17300113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001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A6'!$A$26</c:f>
              <c:strCache>
                <c:ptCount val="1"/>
                <c:pt idx="0">
                  <c:v>Very confident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9.227220299884575E-3"/>
                  <c:y val="4.25120772946859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A9-4D16-A906-DB833FEDA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A6'!$B$25:$T$25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A6'!$B$26:$T$26</c:f>
              <c:numCache>
                <c:formatCode>0%</c:formatCode>
                <c:ptCount val="19"/>
                <c:pt idx="0">
                  <c:v>6.2578222778473094E-2</c:v>
                </c:pt>
                <c:pt idx="1">
                  <c:v>7.0287539936102233E-2</c:v>
                </c:pt>
                <c:pt idx="2">
                  <c:v>0.15942028985507245</c:v>
                </c:pt>
                <c:pt idx="4">
                  <c:v>2.8642590286425903E-2</c:v>
                </c:pt>
                <c:pt idx="5">
                  <c:v>4.7923322683706068E-2</c:v>
                </c:pt>
                <c:pt idx="6">
                  <c:v>6.4748201438848921E-2</c:v>
                </c:pt>
                <c:pt idx="8">
                  <c:v>0.21831869510664995</c:v>
                </c:pt>
                <c:pt idx="9">
                  <c:v>0.21543408360128619</c:v>
                </c:pt>
                <c:pt idx="10">
                  <c:v>0.3188405797101449</c:v>
                </c:pt>
                <c:pt idx="12">
                  <c:v>0.16209476309226933</c:v>
                </c:pt>
                <c:pt idx="13">
                  <c:v>0.19935691318327975</c:v>
                </c:pt>
                <c:pt idx="14">
                  <c:v>0.17391304347826086</c:v>
                </c:pt>
                <c:pt idx="16">
                  <c:v>0.44114002478314746</c:v>
                </c:pt>
                <c:pt idx="17">
                  <c:v>0.49044585987261147</c:v>
                </c:pt>
                <c:pt idx="18">
                  <c:v>0.53956834532374098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E-41BF-AE97-4096D3B07139}"/>
            </c:ext>
          </c:extLst>
        </c:ser>
        <c:ser>
          <c:idx val="1"/>
          <c:order val="1"/>
          <c:tx>
            <c:strRef>
              <c:f>'Appendix Figure A6'!$A$27</c:f>
              <c:strCache>
                <c:ptCount val="1"/>
                <c:pt idx="0">
                  <c:v>Somwhat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A6'!$B$25:$T$25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A6'!$B$27:$T$27</c:f>
              <c:numCache>
                <c:formatCode>0%</c:formatCode>
                <c:ptCount val="19"/>
                <c:pt idx="0">
                  <c:v>0.29036295369211512</c:v>
                </c:pt>
                <c:pt idx="1">
                  <c:v>0.27156549520766771</c:v>
                </c:pt>
                <c:pt idx="2">
                  <c:v>0.29710144927536231</c:v>
                </c:pt>
                <c:pt idx="4">
                  <c:v>0.19800747198007471</c:v>
                </c:pt>
                <c:pt idx="5">
                  <c:v>0.2268370607028754</c:v>
                </c:pt>
                <c:pt idx="6">
                  <c:v>0.15827338129496402</c:v>
                </c:pt>
                <c:pt idx="8">
                  <c:v>0.40025094102885822</c:v>
                </c:pt>
                <c:pt idx="9">
                  <c:v>0.42765273311897106</c:v>
                </c:pt>
                <c:pt idx="10">
                  <c:v>0.35507246376811596</c:v>
                </c:pt>
                <c:pt idx="12">
                  <c:v>0.4775561097256858</c:v>
                </c:pt>
                <c:pt idx="13">
                  <c:v>0.45016077170418006</c:v>
                </c:pt>
                <c:pt idx="14">
                  <c:v>0.50724637681159424</c:v>
                </c:pt>
                <c:pt idx="16">
                  <c:v>0.40396530359355637</c:v>
                </c:pt>
                <c:pt idx="17">
                  <c:v>0.40127388535031849</c:v>
                </c:pt>
                <c:pt idx="18">
                  <c:v>0.38129496402877699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E-41BF-AE97-4096D3B071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4529808"/>
        <c:axId val="1734531472"/>
      </c:barChart>
      <c:catAx>
        <c:axId val="173452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4531472"/>
        <c:crosses val="autoZero"/>
        <c:auto val="1"/>
        <c:lblAlgn val="ctr"/>
        <c:lblOffset val="100"/>
        <c:noMultiLvlLbl val="0"/>
      </c:catAx>
      <c:valAx>
        <c:axId val="173453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45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A6'!$A$32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Figure A6'!$B$31:$T$31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A6'!$B$32:$T$32</c:f>
              <c:numCache>
                <c:formatCode>0%</c:formatCode>
                <c:ptCount val="19"/>
                <c:pt idx="0">
                  <c:v>6.2578222778473094E-2</c:v>
                </c:pt>
                <c:pt idx="1">
                  <c:v>7.0287539936102233E-2</c:v>
                </c:pt>
                <c:pt idx="2">
                  <c:v>0.15942028985507245</c:v>
                </c:pt>
                <c:pt idx="4">
                  <c:v>2.8642590286425903E-2</c:v>
                </c:pt>
                <c:pt idx="5">
                  <c:v>4.7923322683706068E-2</c:v>
                </c:pt>
                <c:pt idx="6">
                  <c:v>6.4748201438848921E-2</c:v>
                </c:pt>
                <c:pt idx="8">
                  <c:v>0.21831869510664995</c:v>
                </c:pt>
                <c:pt idx="9">
                  <c:v>0.21543408360128619</c:v>
                </c:pt>
                <c:pt idx="10">
                  <c:v>0.3188405797101449</c:v>
                </c:pt>
                <c:pt idx="12">
                  <c:v>0.16209476309226933</c:v>
                </c:pt>
                <c:pt idx="13">
                  <c:v>0.19935691318327975</c:v>
                </c:pt>
                <c:pt idx="14">
                  <c:v>0.17391304347826086</c:v>
                </c:pt>
                <c:pt idx="16">
                  <c:v>0.44114002478314746</c:v>
                </c:pt>
                <c:pt idx="17">
                  <c:v>0.49044585987261147</c:v>
                </c:pt>
                <c:pt idx="18">
                  <c:v>0.53956834532374098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D-43CC-88A3-69936BB47EDE}"/>
            </c:ext>
          </c:extLst>
        </c:ser>
        <c:ser>
          <c:idx val="1"/>
          <c:order val="1"/>
          <c:tx>
            <c:strRef>
              <c:f>'Appendix Figure A6'!$A$33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'Appendix Figure A6'!$B$31:$T$31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A6'!$B$33:$T$33</c:f>
              <c:numCache>
                <c:formatCode>0%</c:formatCode>
                <c:ptCount val="19"/>
                <c:pt idx="0">
                  <c:v>0.29036295369211512</c:v>
                </c:pt>
                <c:pt idx="1">
                  <c:v>0.27156549520766771</c:v>
                </c:pt>
                <c:pt idx="2">
                  <c:v>0.29710144927536231</c:v>
                </c:pt>
                <c:pt idx="4">
                  <c:v>0.19800747198007471</c:v>
                </c:pt>
                <c:pt idx="5">
                  <c:v>0.2268370607028754</c:v>
                </c:pt>
                <c:pt idx="6">
                  <c:v>0.15827338129496402</c:v>
                </c:pt>
                <c:pt idx="8">
                  <c:v>0.40025094102885822</c:v>
                </c:pt>
                <c:pt idx="9">
                  <c:v>0.42765273311897106</c:v>
                </c:pt>
                <c:pt idx="10">
                  <c:v>0.35507246376811596</c:v>
                </c:pt>
                <c:pt idx="12">
                  <c:v>0.4775561097256858</c:v>
                </c:pt>
                <c:pt idx="13">
                  <c:v>0.45016077170418006</c:v>
                </c:pt>
                <c:pt idx="14">
                  <c:v>0.50724637681159424</c:v>
                </c:pt>
                <c:pt idx="16">
                  <c:v>0.40396530359355637</c:v>
                </c:pt>
                <c:pt idx="17">
                  <c:v>0.40127388535031849</c:v>
                </c:pt>
                <c:pt idx="18">
                  <c:v>0.38129496402877699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D-43CC-88A3-69936BB47EDE}"/>
            </c:ext>
          </c:extLst>
        </c:ser>
        <c:ser>
          <c:idx val="2"/>
          <c:order val="2"/>
          <c:tx>
            <c:strRef>
              <c:f>'Appendix Figure A6'!$A$34</c:f>
              <c:strCache>
                <c:ptCount val="1"/>
                <c:pt idx="0">
                  <c:v>Not very confident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'Appendix Figure A6'!$B$31:$T$31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A6'!$B$34:$T$34</c:f>
              <c:numCache>
                <c:formatCode>0%</c:formatCode>
                <c:ptCount val="19"/>
                <c:pt idx="0">
                  <c:v>0.38423028785982477</c:v>
                </c:pt>
                <c:pt idx="1">
                  <c:v>0.3961661341853035</c:v>
                </c:pt>
                <c:pt idx="2">
                  <c:v>0.3188405797101449</c:v>
                </c:pt>
                <c:pt idx="4">
                  <c:v>0.39476961394769616</c:v>
                </c:pt>
                <c:pt idx="5">
                  <c:v>0.38019169329073482</c:v>
                </c:pt>
                <c:pt idx="6">
                  <c:v>0.43884892086330934</c:v>
                </c:pt>
                <c:pt idx="8">
                  <c:v>0.22082810539523212</c:v>
                </c:pt>
                <c:pt idx="9">
                  <c:v>0.20578778135048231</c:v>
                </c:pt>
                <c:pt idx="10">
                  <c:v>0.17391304347826086</c:v>
                </c:pt>
                <c:pt idx="12">
                  <c:v>0.20324189526184538</c:v>
                </c:pt>
                <c:pt idx="13">
                  <c:v>0.21543408360128619</c:v>
                </c:pt>
                <c:pt idx="14">
                  <c:v>0.21739130434782608</c:v>
                </c:pt>
                <c:pt idx="16">
                  <c:v>8.0545229244114003E-2</c:v>
                </c:pt>
                <c:pt idx="17">
                  <c:v>6.0509554140127389E-2</c:v>
                </c:pt>
                <c:pt idx="18">
                  <c:v>5.7553956834532377E-2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D-43CC-88A3-69936BB47EDE}"/>
            </c:ext>
          </c:extLst>
        </c:ser>
        <c:ser>
          <c:idx val="3"/>
          <c:order val="3"/>
          <c:tx>
            <c:strRef>
              <c:f>'Appendix Figure A6'!$A$35</c:f>
              <c:strCache>
                <c:ptCount val="1"/>
                <c:pt idx="0">
                  <c:v>Not confident at 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'Appendix Figure A6'!$B$31:$T$31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A6'!$B$35:$T$35</c:f>
              <c:numCache>
                <c:formatCode>0%</c:formatCode>
                <c:ptCount val="19"/>
                <c:pt idx="0">
                  <c:v>0.2165206508135169</c:v>
                </c:pt>
                <c:pt idx="1">
                  <c:v>0.23322683706070288</c:v>
                </c:pt>
                <c:pt idx="2">
                  <c:v>0.21739130434782608</c:v>
                </c:pt>
                <c:pt idx="4">
                  <c:v>0.33374844333748444</c:v>
                </c:pt>
                <c:pt idx="5">
                  <c:v>0.31629392971246006</c:v>
                </c:pt>
                <c:pt idx="6">
                  <c:v>0.33093525179856115</c:v>
                </c:pt>
                <c:pt idx="8">
                  <c:v>0.11417816813048934</c:v>
                </c:pt>
                <c:pt idx="9">
                  <c:v>0.1157556270096463</c:v>
                </c:pt>
                <c:pt idx="10">
                  <c:v>0.14492753623188406</c:v>
                </c:pt>
                <c:pt idx="12">
                  <c:v>0.10972568578553615</c:v>
                </c:pt>
                <c:pt idx="13">
                  <c:v>0.10610932475884244</c:v>
                </c:pt>
                <c:pt idx="14">
                  <c:v>9.420289855072464E-2</c:v>
                </c:pt>
                <c:pt idx="16">
                  <c:v>2.6022304832713755E-2</c:v>
                </c:pt>
                <c:pt idx="17">
                  <c:v>2.2292993630573247E-2</c:v>
                </c:pt>
                <c:pt idx="18">
                  <c:v>1.4388489208633094E-2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D-43CC-88A3-69936BB47EDE}"/>
            </c:ext>
          </c:extLst>
        </c:ser>
        <c:ser>
          <c:idx val="4"/>
          <c:order val="4"/>
          <c:tx>
            <c:strRef>
              <c:f>'Appendix Figure A6'!$A$36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'Appendix Figure A6'!$B$31:$T$31</c:f>
              <c:strCache>
                <c:ptCount val="19"/>
                <c:pt idx="0">
                  <c:v>Coerce Nonnuclear Opponent - Liberal</c:v>
                </c:pt>
                <c:pt idx="1">
                  <c:v>Coerce Nonnuclear Opponent - Moderate</c:v>
                </c:pt>
                <c:pt idx="2">
                  <c:v>Coerce Nonnuclear Opponent - Conservative</c:v>
                </c:pt>
                <c:pt idx="4">
                  <c:v>Coerce Nuclear Opponent - Liberal</c:v>
                </c:pt>
                <c:pt idx="5">
                  <c:v>Coerce Nuclear Opponent - Moderate</c:v>
                </c:pt>
                <c:pt idx="6">
                  <c:v>Coerce Nuclear Opponent - Conservative</c:v>
                </c:pt>
                <c:pt idx="8">
                  <c:v>Deter Conv. Attack by Nonnuclear - Liberal</c:v>
                </c:pt>
                <c:pt idx="9">
                  <c:v>Deter Conv. Attack by Nonnuclear - Moderate</c:v>
                </c:pt>
                <c:pt idx="10">
                  <c:v>Deter Conv. Attack by Nonnuclear - Conservative</c:v>
                </c:pt>
                <c:pt idx="12">
                  <c:v>Deter Conv. Attack by Nuclear - Liberal</c:v>
                </c:pt>
                <c:pt idx="13">
                  <c:v>Deter Conv. Attack by Nuclear - Moderate</c:v>
                </c:pt>
                <c:pt idx="14">
                  <c:v>Deter Conv. Attack by Nuclear - Conservative</c:v>
                </c:pt>
                <c:pt idx="16">
                  <c:v>Deter Nuclear Strikes - Liberal</c:v>
                </c:pt>
                <c:pt idx="17">
                  <c:v>Deter Nuclear Strikes - Moderate</c:v>
                </c:pt>
                <c:pt idx="18">
                  <c:v>Deter Nuclear Strikes - Conservative</c:v>
                </c:pt>
              </c:strCache>
            </c:strRef>
          </c:cat>
          <c:val>
            <c:numRef>
              <c:f>'Appendix Figure A6'!$B$36:$T$36</c:f>
              <c:numCache>
                <c:formatCode>0%</c:formatCode>
                <c:ptCount val="19"/>
                <c:pt idx="0">
                  <c:v>4.630788485607009E-2</c:v>
                </c:pt>
                <c:pt idx="1">
                  <c:v>2.8753993610223641E-2</c:v>
                </c:pt>
                <c:pt idx="2">
                  <c:v>7.246376811594203E-3</c:v>
                </c:pt>
                <c:pt idx="4">
                  <c:v>4.4831880448318803E-2</c:v>
                </c:pt>
                <c:pt idx="5">
                  <c:v>2.8753993610223641E-2</c:v>
                </c:pt>
                <c:pt idx="6">
                  <c:v>7.1942446043165471E-3</c:v>
                </c:pt>
                <c:pt idx="8">
                  <c:v>4.6424090338770388E-2</c:v>
                </c:pt>
                <c:pt idx="9">
                  <c:v>3.5369774919614148E-2</c:v>
                </c:pt>
                <c:pt idx="10">
                  <c:v>7.246376811594203E-3</c:v>
                </c:pt>
                <c:pt idx="12">
                  <c:v>4.738154613466334E-2</c:v>
                </c:pt>
                <c:pt idx="13">
                  <c:v>2.8938906752411574E-2</c:v>
                </c:pt>
                <c:pt idx="14">
                  <c:v>7.246376811594203E-3</c:v>
                </c:pt>
                <c:pt idx="16">
                  <c:v>4.8327137546468404E-2</c:v>
                </c:pt>
                <c:pt idx="17">
                  <c:v>2.5477707006369428E-2</c:v>
                </c:pt>
                <c:pt idx="18">
                  <c:v>7.1942446043165471E-3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3D-43CC-88A3-69936BB47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0012592"/>
        <c:axId val="1730011344"/>
      </c:barChart>
      <c:catAx>
        <c:axId val="173001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0011344"/>
        <c:crosses val="autoZero"/>
        <c:auto val="1"/>
        <c:lblAlgn val="ctr"/>
        <c:lblOffset val="100"/>
        <c:noMultiLvlLbl val="0"/>
      </c:catAx>
      <c:valAx>
        <c:axId val="17300113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001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2 Nuclear Deterrence'!$A$21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 Nuclear Deterrence'!$B$19:$I$19</c:f>
              <c:strCache>
                <c:ptCount val="8"/>
                <c:pt idx="0">
                  <c:v>IR Faculty - Deter conventional attack by nonnuclear opponent</c:v>
                </c:pt>
                <c:pt idx="1">
                  <c:v>Policymaker - Deter conventional attack by nonnuclear opponent</c:v>
                </c:pt>
                <c:pt idx="3">
                  <c:v>IR Faculty - Deter conventional attack by nuclear opponent</c:v>
                </c:pt>
                <c:pt idx="4">
                  <c:v>Policymaker - Deter conventional attack by nuclear opponent</c:v>
                </c:pt>
                <c:pt idx="6">
                  <c:v>IR Faculty - Deter nuclear strikes</c:v>
                </c:pt>
                <c:pt idx="7">
                  <c:v>Policymaker - Deter nuclear strikes</c:v>
                </c:pt>
              </c:strCache>
            </c:strRef>
          </c:cat>
          <c:val>
            <c:numRef>
              <c:f>'Figure 2 Nuclear Deterrence'!$B$21:$I$21</c:f>
              <c:numCache>
                <c:formatCode>0%</c:formatCode>
                <c:ptCount val="8"/>
                <c:pt idx="0">
                  <c:v>0.22651933701657459</c:v>
                </c:pt>
                <c:pt idx="1">
                  <c:v>0.11182108626198083</c:v>
                </c:pt>
                <c:pt idx="3">
                  <c:v>0.16967792615868027</c:v>
                </c:pt>
                <c:pt idx="4">
                  <c:v>0.14057507987220447</c:v>
                </c:pt>
                <c:pt idx="6">
                  <c:v>0.46213895394223264</c:v>
                </c:pt>
                <c:pt idx="7">
                  <c:v>0.45859872611464969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2-4CA9-A1FD-0D065D18CB0F}"/>
            </c:ext>
          </c:extLst>
        </c:ser>
        <c:ser>
          <c:idx val="1"/>
          <c:order val="1"/>
          <c:tx>
            <c:strRef>
              <c:f>'Figure 2 Nuclear Deterrence'!$A$20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 Nuclear Deterrence'!$B$19:$I$19</c:f>
              <c:strCache>
                <c:ptCount val="8"/>
                <c:pt idx="0">
                  <c:v>IR Faculty - Deter conventional attack by nonnuclear opponent</c:v>
                </c:pt>
                <c:pt idx="1">
                  <c:v>Policymaker - Deter conventional attack by nonnuclear opponent</c:v>
                </c:pt>
                <c:pt idx="3">
                  <c:v>IR Faculty - Deter conventional attack by nuclear opponent</c:v>
                </c:pt>
                <c:pt idx="4">
                  <c:v>Policymaker - Deter conventional attack by nuclear opponent</c:v>
                </c:pt>
                <c:pt idx="6">
                  <c:v>IR Faculty - Deter nuclear strikes</c:v>
                </c:pt>
                <c:pt idx="7">
                  <c:v>Policymaker - Deter nuclear strikes</c:v>
                </c:pt>
              </c:strCache>
            </c:strRef>
          </c:cat>
          <c:val>
            <c:numRef>
              <c:f>'Figure 2 Nuclear Deterrence'!$B$20:$I$20</c:f>
              <c:numCache>
                <c:formatCode>0%</c:formatCode>
                <c:ptCount val="8"/>
                <c:pt idx="0">
                  <c:v>0.40252565114443567</c:v>
                </c:pt>
                <c:pt idx="1">
                  <c:v>0.41214057507987223</c:v>
                </c:pt>
                <c:pt idx="3">
                  <c:v>0.47525530243519248</c:v>
                </c:pt>
                <c:pt idx="4">
                  <c:v>0.50798722044728439</c:v>
                </c:pt>
                <c:pt idx="6">
                  <c:v>0.40124902419984387</c:v>
                </c:pt>
                <c:pt idx="7">
                  <c:v>0.48407643312101911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A2-4CA9-A1FD-0D065D18CB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2527968"/>
        <c:axId val="2092538784"/>
      </c:barChart>
      <c:catAx>
        <c:axId val="209252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2538784"/>
        <c:crosses val="autoZero"/>
        <c:auto val="1"/>
        <c:lblAlgn val="ctr"/>
        <c:lblOffset val="100"/>
        <c:noMultiLvlLbl val="0"/>
      </c:catAx>
      <c:valAx>
        <c:axId val="209253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252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3 Nuclear Coercion'!$A$21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064697609001406E-2"/>
                  <c:y val="-5.06912442396314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AF-488D-B3A7-4B00DF3DBAA5}"/>
                </c:ext>
              </c:extLst>
            </c:dLbl>
            <c:dLbl>
              <c:idx val="1"/>
              <c:layout>
                <c:manualLayout>
                  <c:x val="2.2503516174402251E-2"/>
                  <c:y val="-6.45161290322580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AF-488D-B3A7-4B00DF3DBAA5}"/>
                </c:ext>
              </c:extLst>
            </c:dLbl>
            <c:dLbl>
              <c:idx val="3"/>
              <c:layout>
                <c:manualLayout>
                  <c:x val="2.5316455696202531E-2"/>
                  <c:y val="5.99078341013824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AF-488D-B3A7-4B00DF3DBAA5}"/>
                </c:ext>
              </c:extLst>
            </c:dLbl>
            <c:dLbl>
              <c:idx val="4"/>
              <c:layout>
                <c:manualLayout>
                  <c:x val="1.969057665260197E-2"/>
                  <c:y val="6.45161290322580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F-488D-B3A7-4B00DF3DBA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 Nuclear Coercion'!$B$20:$F$20</c:f>
              <c:strCache>
                <c:ptCount val="5"/>
                <c:pt idx="0">
                  <c:v>IR Faculty - Coerce nonnuclear opponents</c:v>
                </c:pt>
                <c:pt idx="1">
                  <c:v>Policymaker - Coerce nonnuclear opponents</c:v>
                </c:pt>
                <c:pt idx="3">
                  <c:v>IR Faculty - Coerce nuclear opponents</c:v>
                </c:pt>
                <c:pt idx="4">
                  <c:v>Policymaker - Coerce nuclear opponents</c:v>
                </c:pt>
              </c:strCache>
            </c:strRef>
          </c:cat>
          <c:val>
            <c:numRef>
              <c:f>'Figure 3 Nuclear Coercion'!$B$21:$F$21</c:f>
              <c:numCache>
                <c:formatCode>0%</c:formatCode>
                <c:ptCount val="5"/>
                <c:pt idx="0">
                  <c:v>7.4744295830055069E-2</c:v>
                </c:pt>
                <c:pt idx="1">
                  <c:v>3.2258064516129031E-2</c:v>
                </c:pt>
                <c:pt idx="3">
                  <c:v>3.6805011746280342E-2</c:v>
                </c:pt>
                <c:pt idx="4">
                  <c:v>3.8216560509554139E-2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D-400C-8041-FE311C51FBA4}"/>
            </c:ext>
          </c:extLst>
        </c:ser>
        <c:ser>
          <c:idx val="1"/>
          <c:order val="1"/>
          <c:tx>
            <c:strRef>
              <c:f>'Figure 3 Nuclear Coercion'!$A$22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 Nuclear Coercion'!$B$20:$F$20</c:f>
              <c:strCache>
                <c:ptCount val="5"/>
                <c:pt idx="0">
                  <c:v>IR Faculty - Coerce nonnuclear opponents</c:v>
                </c:pt>
                <c:pt idx="1">
                  <c:v>Policymaker - Coerce nonnuclear opponents</c:v>
                </c:pt>
                <c:pt idx="3">
                  <c:v>IR Faculty - Coerce nuclear opponents</c:v>
                </c:pt>
                <c:pt idx="4">
                  <c:v>Policymaker - Coerce nuclear opponents</c:v>
                </c:pt>
              </c:strCache>
            </c:strRef>
          </c:cat>
          <c:val>
            <c:numRef>
              <c:f>'Figure 3 Nuclear Coercion'!$B$22:$F$22</c:f>
              <c:numCache>
                <c:formatCode>0%</c:formatCode>
                <c:ptCount val="5"/>
                <c:pt idx="0">
                  <c:v>0.28481510621557826</c:v>
                </c:pt>
                <c:pt idx="1">
                  <c:v>0.32258064516129031</c:v>
                </c:pt>
                <c:pt idx="3">
                  <c:v>0.19968676585747847</c:v>
                </c:pt>
                <c:pt idx="4">
                  <c:v>0.32802547770700635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D-400C-8041-FE311C51FBA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83898623"/>
        <c:axId val="1483908191"/>
      </c:barChart>
      <c:catAx>
        <c:axId val="1483898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83908191"/>
        <c:crosses val="autoZero"/>
        <c:auto val="1"/>
        <c:lblAlgn val="ctr"/>
        <c:lblOffset val="100"/>
        <c:noMultiLvlLbl val="0"/>
      </c:catAx>
      <c:valAx>
        <c:axId val="148390819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83898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4 Taboo Confidence'!$A$25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 Taboo Confidence'!$B$23:$G$23</c:f>
              <c:strCache>
                <c:ptCount val="6"/>
                <c:pt idx="0">
                  <c:v>IR Faculty - United States</c:v>
                </c:pt>
                <c:pt idx="1">
                  <c:v>IR Faculty - China and Russia</c:v>
                </c:pt>
                <c:pt idx="2">
                  <c:v>IR Faculty - UK &amp; France</c:v>
                </c:pt>
                <c:pt idx="4">
                  <c:v>Policymaker - China &amp; Russia</c:v>
                </c:pt>
                <c:pt idx="5">
                  <c:v>Policymaker - UK &amp; France</c:v>
                </c:pt>
              </c:strCache>
            </c:strRef>
          </c:cat>
          <c:val>
            <c:numRef>
              <c:f>'Figure 4 Taboo Confidence'!$B$25:$G$25</c:f>
              <c:numCache>
                <c:formatCode>0%</c:formatCode>
                <c:ptCount val="6"/>
                <c:pt idx="0">
                  <c:v>0.18181818181818182</c:v>
                </c:pt>
                <c:pt idx="1">
                  <c:v>0.20554272517321015</c:v>
                </c:pt>
                <c:pt idx="2">
                  <c:v>0.47517730496453903</c:v>
                </c:pt>
                <c:pt idx="4">
                  <c:v>9.5744680851063829E-2</c:v>
                </c:pt>
                <c:pt idx="5">
                  <c:v>0.62650602409638556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9-4985-94C7-B947A061059E}"/>
            </c:ext>
          </c:extLst>
        </c:ser>
        <c:ser>
          <c:idx val="1"/>
          <c:order val="1"/>
          <c:tx>
            <c:strRef>
              <c:f>'Figure 4 Taboo Confidence'!$A$24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 Taboo Confidence'!$B$23:$G$23</c:f>
              <c:strCache>
                <c:ptCount val="6"/>
                <c:pt idx="0">
                  <c:v>IR Faculty - United States</c:v>
                </c:pt>
                <c:pt idx="1">
                  <c:v>IR Faculty - China and Russia</c:v>
                </c:pt>
                <c:pt idx="2">
                  <c:v>IR Faculty - UK &amp; France</c:v>
                </c:pt>
                <c:pt idx="4">
                  <c:v>Policymaker - China &amp; Russia</c:v>
                </c:pt>
                <c:pt idx="5">
                  <c:v>Policymaker - UK &amp; France</c:v>
                </c:pt>
              </c:strCache>
            </c:strRef>
          </c:cat>
          <c:val>
            <c:numRef>
              <c:f>'Figure 4 Taboo Confidence'!$B$24:$G$24</c:f>
              <c:numCache>
                <c:formatCode>0%</c:formatCode>
                <c:ptCount val="6"/>
                <c:pt idx="0">
                  <c:v>0.50815850815850816</c:v>
                </c:pt>
                <c:pt idx="1">
                  <c:v>0.50346420323325636</c:v>
                </c:pt>
                <c:pt idx="2">
                  <c:v>0.35933806146572106</c:v>
                </c:pt>
                <c:pt idx="4">
                  <c:v>0.53191489361702127</c:v>
                </c:pt>
                <c:pt idx="5">
                  <c:v>0.28915662650602408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9-4985-94C7-B947A06105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2993184"/>
        <c:axId val="212994016"/>
      </c:barChart>
      <c:catAx>
        <c:axId val="21299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2994016"/>
        <c:crosses val="autoZero"/>
        <c:auto val="1"/>
        <c:lblAlgn val="ctr"/>
        <c:lblOffset val="100"/>
        <c:noMultiLvlLbl val="0"/>
      </c:catAx>
      <c:valAx>
        <c:axId val="212994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299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5 Taboo Means'!$B$22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5 Taboo Means'!$C$23:$C$28</c:f>
                <c:numCache>
                  <c:formatCode>General</c:formatCode>
                  <c:ptCount val="6"/>
                  <c:pt idx="0">
                    <c:v>0.15761100000000017</c:v>
                  </c:pt>
                  <c:pt idx="1">
                    <c:v>0.16480600000000001</c:v>
                  </c:pt>
                  <c:pt idx="3">
                    <c:v>7.9927999999999777E-2</c:v>
                  </c:pt>
                  <c:pt idx="4">
                    <c:v>7.9876000000000058E-2</c:v>
                  </c:pt>
                  <c:pt idx="5">
                    <c:v>7.9575999999999869E-2</c:v>
                  </c:pt>
                </c:numCache>
              </c:numRef>
            </c:plus>
            <c:minus>
              <c:numRef>
                <c:f>'Figure 5 Taboo Means'!$C$23:$C$28</c:f>
                <c:numCache>
                  <c:formatCode>General</c:formatCode>
                  <c:ptCount val="6"/>
                  <c:pt idx="0">
                    <c:v>0.15761100000000017</c:v>
                  </c:pt>
                  <c:pt idx="1">
                    <c:v>0.16480600000000001</c:v>
                  </c:pt>
                  <c:pt idx="3">
                    <c:v>7.9927999999999777E-2</c:v>
                  </c:pt>
                  <c:pt idx="4">
                    <c:v>7.9876000000000058E-2</c:v>
                  </c:pt>
                  <c:pt idx="5">
                    <c:v>7.9575999999999869E-2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5 Taboo Means'!$A$23:$A$28</c:f>
              <c:strCache>
                <c:ptCount val="6"/>
                <c:pt idx="0">
                  <c:v>Policymaker - UK &amp; France</c:v>
                </c:pt>
                <c:pt idx="1">
                  <c:v>Policymaker - China and Russia</c:v>
                </c:pt>
                <c:pt idx="3">
                  <c:v>IR Faculty - UK &amp; France</c:v>
                </c:pt>
                <c:pt idx="4">
                  <c:v>IR Faculty - China and Russia</c:v>
                </c:pt>
                <c:pt idx="5">
                  <c:v>IR Faculty - United States</c:v>
                </c:pt>
              </c:strCache>
            </c:strRef>
          </c:cat>
          <c:val>
            <c:numRef>
              <c:f>'Figure 5 Taboo Means'!$B$23:$B$28</c:f>
              <c:numCache>
                <c:formatCode>General</c:formatCode>
                <c:ptCount val="6"/>
                <c:pt idx="0">
                  <c:v>3.5180720000000001</c:v>
                </c:pt>
                <c:pt idx="1">
                  <c:v>2.6170209999999998</c:v>
                </c:pt>
                <c:pt idx="3">
                  <c:v>3.3017029999999998</c:v>
                </c:pt>
                <c:pt idx="4">
                  <c:v>2.8457940000000002</c:v>
                </c:pt>
                <c:pt idx="5">
                  <c:v>2.799528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30-42C5-85BA-BBB4D7E4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07744"/>
        <c:axId val="213003584"/>
      </c:barChart>
      <c:catAx>
        <c:axId val="21300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003584"/>
        <c:crosses val="autoZero"/>
        <c:auto val="1"/>
        <c:lblAlgn val="ctr"/>
        <c:lblOffset val="100"/>
        <c:noMultiLvlLbl val="0"/>
      </c:catAx>
      <c:valAx>
        <c:axId val="21300358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0077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A1'!$A$26</c:f>
              <c:strCache>
                <c:ptCount val="1"/>
                <c:pt idx="0">
                  <c:v>Very confident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9444444444444441E-3"/>
                  <c:y val="4.21455938697318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30-4EEA-8EF4-7F1B265D2C77}"/>
                </c:ext>
              </c:extLst>
            </c:dLbl>
            <c:dLbl>
              <c:idx val="1"/>
              <c:layout>
                <c:manualLayout>
                  <c:x val="1.6203703703703703E-2"/>
                  <c:y val="-2.29885057471264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30-4EEA-8EF4-7F1B265D2C77}"/>
                </c:ext>
              </c:extLst>
            </c:dLbl>
            <c:dLbl>
              <c:idx val="3"/>
              <c:layout>
                <c:manualLayout>
                  <c:x val="6.9444444444444441E-3"/>
                  <c:y val="3.0651340996168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30-4EEA-8EF4-7F1B265D2C77}"/>
                </c:ext>
              </c:extLst>
            </c:dLbl>
            <c:dLbl>
              <c:idx val="4"/>
              <c:layout>
                <c:manualLayout>
                  <c:x val="1.3888888888888888E-2"/>
                  <c:y val="-3.44827586206897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30-4EEA-8EF4-7F1B265D2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A1'!$B$25:$O$25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A1'!$B$26:$O$26</c:f>
              <c:numCache>
                <c:formatCode>0%</c:formatCode>
                <c:ptCount val="14"/>
                <c:pt idx="0">
                  <c:v>4.0322580645161289E-2</c:v>
                </c:pt>
                <c:pt idx="1">
                  <c:v>0</c:v>
                </c:pt>
                <c:pt idx="3">
                  <c:v>0.04</c:v>
                </c:pt>
                <c:pt idx="4">
                  <c:v>3.1746031746031744E-2</c:v>
                </c:pt>
                <c:pt idx="6">
                  <c:v>0.11600000000000001</c:v>
                </c:pt>
                <c:pt idx="7">
                  <c:v>9.6774193548387094E-2</c:v>
                </c:pt>
                <c:pt idx="9">
                  <c:v>0.14799999999999999</c:v>
                </c:pt>
                <c:pt idx="10">
                  <c:v>0.11290322580645161</c:v>
                </c:pt>
                <c:pt idx="12">
                  <c:v>0.50800000000000001</c:v>
                </c:pt>
                <c:pt idx="13">
                  <c:v>0.25396825396825395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0-4EEA-8EF4-7F1B265D2C77}"/>
            </c:ext>
          </c:extLst>
        </c:ser>
        <c:ser>
          <c:idx val="1"/>
          <c:order val="1"/>
          <c:tx>
            <c:strRef>
              <c:f>'Appendix Figure A1'!$A$27</c:f>
              <c:strCache>
                <c:ptCount val="1"/>
                <c:pt idx="0">
                  <c:v>Somwhat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A1'!$B$25:$O$25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A1'!$B$27:$O$27</c:f>
              <c:numCache>
                <c:formatCode>0%</c:formatCode>
                <c:ptCount val="14"/>
                <c:pt idx="0">
                  <c:v>0.28225806451612906</c:v>
                </c:pt>
                <c:pt idx="1">
                  <c:v>0.49180327868852458</c:v>
                </c:pt>
                <c:pt idx="3">
                  <c:v>0.312</c:v>
                </c:pt>
                <c:pt idx="4">
                  <c:v>0.3968253968253968</c:v>
                </c:pt>
                <c:pt idx="6">
                  <c:v>0.4</c:v>
                </c:pt>
                <c:pt idx="7">
                  <c:v>0.46774193548387094</c:v>
                </c:pt>
                <c:pt idx="9">
                  <c:v>0.496</c:v>
                </c:pt>
                <c:pt idx="10">
                  <c:v>0.56451612903225812</c:v>
                </c:pt>
                <c:pt idx="12">
                  <c:v>0.45600000000000002</c:v>
                </c:pt>
                <c:pt idx="13">
                  <c:v>0.60317460317460314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0-4EEA-8EF4-7F1B265D2C7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2899232"/>
        <c:axId val="1882893408"/>
      </c:barChart>
      <c:catAx>
        <c:axId val="1882899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82893408"/>
        <c:crosses val="autoZero"/>
        <c:auto val="1"/>
        <c:lblAlgn val="ctr"/>
        <c:lblOffset val="100"/>
        <c:noMultiLvlLbl val="0"/>
      </c:catAx>
      <c:valAx>
        <c:axId val="18828934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8289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A1'!$A$32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Figure A1'!$B$31:$O$31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A1'!$B$32:$O$32</c:f>
              <c:numCache>
                <c:formatCode>0%</c:formatCode>
                <c:ptCount val="14"/>
                <c:pt idx="0">
                  <c:v>4.0322580645161289E-2</c:v>
                </c:pt>
                <c:pt idx="1">
                  <c:v>0</c:v>
                </c:pt>
                <c:pt idx="3">
                  <c:v>0.04</c:v>
                </c:pt>
                <c:pt idx="4">
                  <c:v>3.1746031746031744E-2</c:v>
                </c:pt>
                <c:pt idx="6">
                  <c:v>0.11600000000000001</c:v>
                </c:pt>
                <c:pt idx="7">
                  <c:v>9.6774193548387094E-2</c:v>
                </c:pt>
                <c:pt idx="9">
                  <c:v>0.14799999999999999</c:v>
                </c:pt>
                <c:pt idx="10">
                  <c:v>0.11290322580645161</c:v>
                </c:pt>
                <c:pt idx="12">
                  <c:v>0.50800000000000001</c:v>
                </c:pt>
                <c:pt idx="13">
                  <c:v>0.25396825396825395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3-464F-8C9A-74C6066DD606}"/>
            </c:ext>
          </c:extLst>
        </c:ser>
        <c:ser>
          <c:idx val="1"/>
          <c:order val="1"/>
          <c:tx>
            <c:strRef>
              <c:f>'Appendix Figure A1'!$A$33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'Appendix Figure A1'!$B$31:$O$31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A1'!$B$33:$O$33</c:f>
              <c:numCache>
                <c:formatCode>0%</c:formatCode>
                <c:ptCount val="14"/>
                <c:pt idx="0">
                  <c:v>0.28225806451612906</c:v>
                </c:pt>
                <c:pt idx="1">
                  <c:v>0.49180327868852458</c:v>
                </c:pt>
                <c:pt idx="3">
                  <c:v>0.312</c:v>
                </c:pt>
                <c:pt idx="4">
                  <c:v>0.3968253968253968</c:v>
                </c:pt>
                <c:pt idx="6">
                  <c:v>0.4</c:v>
                </c:pt>
                <c:pt idx="7">
                  <c:v>0.46774193548387094</c:v>
                </c:pt>
                <c:pt idx="9">
                  <c:v>0.496</c:v>
                </c:pt>
                <c:pt idx="10">
                  <c:v>0.56451612903225812</c:v>
                </c:pt>
                <c:pt idx="12">
                  <c:v>0.45600000000000002</c:v>
                </c:pt>
                <c:pt idx="13">
                  <c:v>0.60317460317460314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3-464F-8C9A-74C6066DD606}"/>
            </c:ext>
          </c:extLst>
        </c:ser>
        <c:ser>
          <c:idx val="2"/>
          <c:order val="2"/>
          <c:tx>
            <c:strRef>
              <c:f>'Appendix Figure A1'!$A$34</c:f>
              <c:strCache>
                <c:ptCount val="1"/>
                <c:pt idx="0">
                  <c:v>Not very confident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'Appendix Figure A1'!$B$31:$O$31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A1'!$B$34:$O$34</c:f>
              <c:numCache>
                <c:formatCode>0%</c:formatCode>
                <c:ptCount val="14"/>
                <c:pt idx="0">
                  <c:v>0.45161290322580644</c:v>
                </c:pt>
                <c:pt idx="1">
                  <c:v>0.32786885245901637</c:v>
                </c:pt>
                <c:pt idx="3">
                  <c:v>0.44800000000000001</c:v>
                </c:pt>
                <c:pt idx="4">
                  <c:v>0.44444444444444442</c:v>
                </c:pt>
                <c:pt idx="6">
                  <c:v>0.32800000000000001</c:v>
                </c:pt>
                <c:pt idx="7">
                  <c:v>0.35483870967741937</c:v>
                </c:pt>
                <c:pt idx="9">
                  <c:v>0.29199999999999998</c:v>
                </c:pt>
                <c:pt idx="10">
                  <c:v>0.22580645161290322</c:v>
                </c:pt>
                <c:pt idx="12">
                  <c:v>3.2000000000000001E-2</c:v>
                </c:pt>
                <c:pt idx="13">
                  <c:v>0.12698412698412698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3-464F-8C9A-74C6066DD606}"/>
            </c:ext>
          </c:extLst>
        </c:ser>
        <c:ser>
          <c:idx val="3"/>
          <c:order val="3"/>
          <c:tx>
            <c:strRef>
              <c:f>'Appendix Figure A1'!$A$35</c:f>
              <c:strCache>
                <c:ptCount val="1"/>
                <c:pt idx="0">
                  <c:v>Not confident at 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'Appendix Figure A1'!$B$31:$O$31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A1'!$B$35:$O$35</c:f>
              <c:numCache>
                <c:formatCode>0%</c:formatCode>
                <c:ptCount val="14"/>
                <c:pt idx="0">
                  <c:v>0.22177419354838709</c:v>
                </c:pt>
                <c:pt idx="1">
                  <c:v>0.14754098360655737</c:v>
                </c:pt>
                <c:pt idx="3">
                  <c:v>0.19600000000000001</c:v>
                </c:pt>
                <c:pt idx="4">
                  <c:v>0.1111111111111111</c:v>
                </c:pt>
                <c:pt idx="6">
                  <c:v>0.14799999999999999</c:v>
                </c:pt>
                <c:pt idx="7">
                  <c:v>8.0645161290322578E-2</c:v>
                </c:pt>
                <c:pt idx="9">
                  <c:v>6.4000000000000001E-2</c:v>
                </c:pt>
                <c:pt idx="10">
                  <c:v>8.0645161290322578E-2</c:v>
                </c:pt>
                <c:pt idx="12">
                  <c:v>4.0000000000000001E-3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33-464F-8C9A-74C6066DD606}"/>
            </c:ext>
          </c:extLst>
        </c:ser>
        <c:ser>
          <c:idx val="4"/>
          <c:order val="4"/>
          <c:tx>
            <c:strRef>
              <c:f>'Appendix Figure A1'!$A$36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'Appendix Figure A1'!$B$31:$O$31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A1'!$B$36:$O$36</c:f>
              <c:numCache>
                <c:formatCode>0%</c:formatCode>
                <c:ptCount val="14"/>
                <c:pt idx="0">
                  <c:v>4.0322580645161289E-3</c:v>
                </c:pt>
                <c:pt idx="1">
                  <c:v>3.2786885245901641E-2</c:v>
                </c:pt>
                <c:pt idx="3">
                  <c:v>4.0000000000000001E-3</c:v>
                </c:pt>
                <c:pt idx="4">
                  <c:v>1.5873015873015872E-2</c:v>
                </c:pt>
                <c:pt idx="6">
                  <c:v>8.0000000000000002E-3</c:v>
                </c:pt>
                <c:pt idx="7">
                  <c:v>0</c:v>
                </c:pt>
                <c:pt idx="9">
                  <c:v>0</c:v>
                </c:pt>
                <c:pt idx="10">
                  <c:v>1.6129032258064516E-2</c:v>
                </c:pt>
                <c:pt idx="12">
                  <c:v>0</c:v>
                </c:pt>
                <c:pt idx="13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33-464F-8C9A-74C6066DD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4615440"/>
        <c:axId val="2014615856"/>
      </c:barChart>
      <c:catAx>
        <c:axId val="201461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615856"/>
        <c:crosses val="autoZero"/>
        <c:auto val="1"/>
        <c:lblAlgn val="ctr"/>
        <c:lblOffset val="100"/>
        <c:noMultiLvlLbl val="0"/>
      </c:catAx>
      <c:valAx>
        <c:axId val="20146158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61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A2'!$A$26</c:f>
              <c:strCache>
                <c:ptCount val="1"/>
                <c:pt idx="0">
                  <c:v>Very confident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9.2592592592592587E-3"/>
                  <c:y val="2.290076335877862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E2-4514-B1B9-190824FA35AC}"/>
                </c:ext>
              </c:extLst>
            </c:dLbl>
            <c:dLbl>
              <c:idx val="4"/>
              <c:layout>
                <c:manualLayout>
                  <c:x val="2.3148148148148147E-2"/>
                  <c:y val="-3.4351145038168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E2-4514-B1B9-190824FA35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A2'!$B$25:$O$25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A2'!$B$26:$O$26</c:f>
              <c:numCache>
                <c:formatCode>0%</c:formatCode>
                <c:ptCount val="14"/>
                <c:pt idx="0">
                  <c:v>6.5934065934065936E-2</c:v>
                </c:pt>
                <c:pt idx="1">
                  <c:v>9.6952908587257622E-2</c:v>
                </c:pt>
                <c:pt idx="3">
                  <c:v>4.2622950819672129E-2</c:v>
                </c:pt>
                <c:pt idx="4">
                  <c:v>2.2099447513812154E-2</c:v>
                </c:pt>
                <c:pt idx="6">
                  <c:v>0.24696802646085997</c:v>
                </c:pt>
                <c:pt idx="7">
                  <c:v>0.17499999999999999</c:v>
                </c:pt>
                <c:pt idx="9">
                  <c:v>0.18660812294182216</c:v>
                </c:pt>
                <c:pt idx="10">
                  <c:v>0.1270718232044199</c:v>
                </c:pt>
                <c:pt idx="12">
                  <c:v>0.52838427947598254</c:v>
                </c:pt>
                <c:pt idx="13">
                  <c:v>0.29589041095890412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2-4514-B1B9-190824FA35AC}"/>
            </c:ext>
          </c:extLst>
        </c:ser>
        <c:ser>
          <c:idx val="1"/>
          <c:order val="1"/>
          <c:tx>
            <c:strRef>
              <c:f>'Appendix Figure A2'!$A$27</c:f>
              <c:strCache>
                <c:ptCount val="1"/>
                <c:pt idx="0">
                  <c:v>Somwhat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'Appendix Figure A2'!$B$25:$O$25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A2'!$B$27:$O$27</c:f>
              <c:numCache>
                <c:formatCode>0%</c:formatCode>
                <c:ptCount val="14"/>
                <c:pt idx="0">
                  <c:v>0.27802197802197803</c:v>
                </c:pt>
                <c:pt idx="1">
                  <c:v>0.30193905817174516</c:v>
                </c:pt>
                <c:pt idx="3">
                  <c:v>0.18469945355191256</c:v>
                </c:pt>
                <c:pt idx="4">
                  <c:v>0.23756906077348067</c:v>
                </c:pt>
                <c:pt idx="6">
                  <c:v>0.40904079382579933</c:v>
                </c:pt>
                <c:pt idx="7">
                  <c:v>0.38611111111111113</c:v>
                </c:pt>
                <c:pt idx="9">
                  <c:v>0.49396267837541163</c:v>
                </c:pt>
                <c:pt idx="10">
                  <c:v>0.42817679558011051</c:v>
                </c:pt>
                <c:pt idx="12">
                  <c:v>0.37227074235807861</c:v>
                </c:pt>
                <c:pt idx="13">
                  <c:v>0.47397260273972602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E2-4514-B1B9-190824FA35A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30009680"/>
        <c:axId val="1730018832"/>
      </c:barChart>
      <c:catAx>
        <c:axId val="173000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0018832"/>
        <c:crosses val="autoZero"/>
        <c:auto val="1"/>
        <c:lblAlgn val="ctr"/>
        <c:lblOffset val="100"/>
        <c:noMultiLvlLbl val="0"/>
      </c:catAx>
      <c:valAx>
        <c:axId val="173001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3000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'Appendix Figure A2'!$A$32</c:f>
              <c:strCache>
                <c:ptCount val="1"/>
                <c:pt idx="0">
                  <c:v>Very confident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Figure A2'!$B$31:$O$31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2">
                  <c:v>.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5">
                  <c:v>.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1">
                  <c:v>.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A2'!$B$32:$O$32</c:f>
              <c:numCache>
                <c:formatCode>0%</c:formatCode>
                <c:ptCount val="14"/>
                <c:pt idx="0">
                  <c:v>6.5934065934065936E-2</c:v>
                </c:pt>
                <c:pt idx="1">
                  <c:v>9.6952908587257622E-2</c:v>
                </c:pt>
                <c:pt idx="3">
                  <c:v>4.2622950819672129E-2</c:v>
                </c:pt>
                <c:pt idx="4">
                  <c:v>2.2099447513812154E-2</c:v>
                </c:pt>
                <c:pt idx="6">
                  <c:v>0.24696802646085997</c:v>
                </c:pt>
                <c:pt idx="7">
                  <c:v>0.17499999999999999</c:v>
                </c:pt>
                <c:pt idx="9">
                  <c:v>0.18660812294182216</c:v>
                </c:pt>
                <c:pt idx="10">
                  <c:v>0.1270718232044199</c:v>
                </c:pt>
                <c:pt idx="12">
                  <c:v>0.52838427947598254</c:v>
                </c:pt>
                <c:pt idx="13">
                  <c:v>0.29589041095890412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8-472C-A2B4-38EB06991B83}"/>
            </c:ext>
          </c:extLst>
        </c:ser>
        <c:ser>
          <c:idx val="1"/>
          <c:order val="1"/>
          <c:tx>
            <c:strRef>
              <c:f>'Appendix Figure A2'!$A$33</c:f>
              <c:strCache>
                <c:ptCount val="1"/>
                <c:pt idx="0">
                  <c:v>Somewhat confident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'Appendix Figure A2'!$B$31:$O$31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2">
                  <c:v>.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5">
                  <c:v>.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1">
                  <c:v>.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A2'!$B$33:$O$33</c:f>
              <c:numCache>
                <c:formatCode>0%</c:formatCode>
                <c:ptCount val="14"/>
                <c:pt idx="0">
                  <c:v>0.27802197802197803</c:v>
                </c:pt>
                <c:pt idx="1">
                  <c:v>0.30193905817174516</c:v>
                </c:pt>
                <c:pt idx="3">
                  <c:v>0.18469945355191256</c:v>
                </c:pt>
                <c:pt idx="4">
                  <c:v>0.23756906077348067</c:v>
                </c:pt>
                <c:pt idx="6">
                  <c:v>0.40904079382579933</c:v>
                </c:pt>
                <c:pt idx="7">
                  <c:v>0.38611111111111113</c:v>
                </c:pt>
                <c:pt idx="9">
                  <c:v>0.49396267837541163</c:v>
                </c:pt>
                <c:pt idx="10">
                  <c:v>0.42817679558011051</c:v>
                </c:pt>
                <c:pt idx="12">
                  <c:v>0.37227074235807861</c:v>
                </c:pt>
                <c:pt idx="13">
                  <c:v>0.47397260273972602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8-472C-A2B4-38EB06991B83}"/>
            </c:ext>
          </c:extLst>
        </c:ser>
        <c:ser>
          <c:idx val="2"/>
          <c:order val="2"/>
          <c:tx>
            <c:strRef>
              <c:f>'Appendix Figure A2'!$A$34</c:f>
              <c:strCache>
                <c:ptCount val="1"/>
                <c:pt idx="0">
                  <c:v>Not very confident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'Appendix Figure A2'!$B$31:$O$31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2">
                  <c:v>.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5">
                  <c:v>.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1">
                  <c:v>.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A2'!$B$34:$O$34</c:f>
              <c:numCache>
                <c:formatCode>0%</c:formatCode>
                <c:ptCount val="14"/>
                <c:pt idx="0">
                  <c:v>0.39780219780219778</c:v>
                </c:pt>
                <c:pt idx="1">
                  <c:v>0.33518005540166207</c:v>
                </c:pt>
                <c:pt idx="3">
                  <c:v>0.38907103825136613</c:v>
                </c:pt>
                <c:pt idx="4">
                  <c:v>0.41988950276243092</c:v>
                </c:pt>
                <c:pt idx="6">
                  <c:v>0.20948180815876516</c:v>
                </c:pt>
                <c:pt idx="7">
                  <c:v>0.22222222222222221</c:v>
                </c:pt>
                <c:pt idx="9">
                  <c:v>0.19099890230515917</c:v>
                </c:pt>
                <c:pt idx="10">
                  <c:v>0.25138121546961328</c:v>
                </c:pt>
                <c:pt idx="12">
                  <c:v>5.7860262008733628E-2</c:v>
                </c:pt>
                <c:pt idx="13">
                  <c:v>0.11232876712328767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8-472C-A2B4-38EB06991B83}"/>
            </c:ext>
          </c:extLst>
        </c:ser>
        <c:ser>
          <c:idx val="3"/>
          <c:order val="3"/>
          <c:tx>
            <c:strRef>
              <c:f>'Appendix Figure A2'!$A$35</c:f>
              <c:strCache>
                <c:ptCount val="1"/>
                <c:pt idx="0">
                  <c:v>Not confident at 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'Appendix Figure A2'!$B$31:$O$31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2">
                  <c:v>.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5">
                  <c:v>.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1">
                  <c:v>.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A2'!$B$35:$O$35</c:f>
              <c:numCache>
                <c:formatCode>0%</c:formatCode>
                <c:ptCount val="14"/>
                <c:pt idx="0">
                  <c:v>0.22857142857142856</c:v>
                </c:pt>
                <c:pt idx="1">
                  <c:v>0.2077562326869806</c:v>
                </c:pt>
                <c:pt idx="3">
                  <c:v>0.3551912568306011</c:v>
                </c:pt>
                <c:pt idx="4">
                  <c:v>0.26243093922651933</c:v>
                </c:pt>
                <c:pt idx="6">
                  <c:v>0.10474090407938258</c:v>
                </c:pt>
                <c:pt idx="7">
                  <c:v>0.15277777777777779</c:v>
                </c:pt>
                <c:pt idx="9">
                  <c:v>9.8792535675082324E-2</c:v>
                </c:pt>
                <c:pt idx="10">
                  <c:v>0.13259668508287292</c:v>
                </c:pt>
                <c:pt idx="12">
                  <c:v>1.2008733624454149E-2</c:v>
                </c:pt>
                <c:pt idx="13">
                  <c:v>5.7534246575342465E-2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78-472C-A2B4-38EB06991B83}"/>
            </c:ext>
          </c:extLst>
        </c:ser>
        <c:ser>
          <c:idx val="4"/>
          <c:order val="4"/>
          <c:tx>
            <c:strRef>
              <c:f>'Appendix Figure A2'!$A$36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'Appendix Figure A2'!$B$31:$O$31</c:f>
              <c:strCache>
                <c:ptCount val="14"/>
                <c:pt idx="0">
                  <c:v>Coerce Nonnuclear Opponent - Men</c:v>
                </c:pt>
                <c:pt idx="1">
                  <c:v>Coerce Nonnuclear Opponent - Women</c:v>
                </c:pt>
                <c:pt idx="2">
                  <c:v>.</c:v>
                </c:pt>
                <c:pt idx="3">
                  <c:v>Coerce Nuclear Opponent - Men</c:v>
                </c:pt>
                <c:pt idx="4">
                  <c:v>Coerce Nuclear Opponent - Women</c:v>
                </c:pt>
                <c:pt idx="5">
                  <c:v>.</c:v>
                </c:pt>
                <c:pt idx="6">
                  <c:v>Deter Conv. Attack by Nonnuclear - Men</c:v>
                </c:pt>
                <c:pt idx="7">
                  <c:v>Deter Conv. Attack by Nonnuclear - Women</c:v>
                </c:pt>
                <c:pt idx="9">
                  <c:v>Deter Conv. Attack by Nuclear - Men</c:v>
                </c:pt>
                <c:pt idx="10">
                  <c:v>Deter Conv. Attack by Nuclear - Women</c:v>
                </c:pt>
                <c:pt idx="11">
                  <c:v>.</c:v>
                </c:pt>
                <c:pt idx="12">
                  <c:v>Deter Nuclear Strikes - Men</c:v>
                </c:pt>
                <c:pt idx="13">
                  <c:v>Deter Nuclear Strikes - Women</c:v>
                </c:pt>
              </c:strCache>
            </c:strRef>
          </c:cat>
          <c:val>
            <c:numRef>
              <c:f>'Appendix Figure A2'!$B$36:$O$36</c:f>
              <c:numCache>
                <c:formatCode>0%</c:formatCode>
                <c:ptCount val="14"/>
                <c:pt idx="0">
                  <c:v>2.9670329670329669E-2</c:v>
                </c:pt>
                <c:pt idx="1">
                  <c:v>5.817174515235457E-2</c:v>
                </c:pt>
                <c:pt idx="3">
                  <c:v>2.8415300546448089E-2</c:v>
                </c:pt>
                <c:pt idx="4">
                  <c:v>5.8011049723756904E-2</c:v>
                </c:pt>
                <c:pt idx="6">
                  <c:v>2.9768467475192944E-2</c:v>
                </c:pt>
                <c:pt idx="7">
                  <c:v>6.3888888888888884E-2</c:v>
                </c:pt>
                <c:pt idx="9">
                  <c:v>2.9637760702524697E-2</c:v>
                </c:pt>
                <c:pt idx="10">
                  <c:v>6.0773480662983423E-2</c:v>
                </c:pt>
                <c:pt idx="12">
                  <c:v>2.9475982532751091E-2</c:v>
                </c:pt>
                <c:pt idx="13">
                  <c:v>6.0273972602739728E-2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78-472C-A2B4-38EB0699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4606288"/>
        <c:axId val="2014624592"/>
      </c:barChart>
      <c:catAx>
        <c:axId val="201460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624592"/>
        <c:crosses val="autoZero"/>
        <c:auto val="1"/>
        <c:lblAlgn val="ctr"/>
        <c:lblOffset val="100"/>
        <c:noMultiLvlLbl val="0"/>
      </c:catAx>
      <c:valAx>
        <c:axId val="20146245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60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9</xdr:col>
      <xdr:colOff>31750</xdr:colOff>
      <xdr:row>17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12700</xdr:colOff>
      <xdr:row>0</xdr:row>
      <xdr:rowOff>0</xdr:rowOff>
    </xdr:from>
    <xdr:to>
      <xdr:col>24</xdr:col>
      <xdr:colOff>0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9</xdr:col>
      <xdr:colOff>44450</xdr:colOff>
      <xdr:row>17</xdr:row>
      <xdr:rowOff>165099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12700</xdr:colOff>
      <xdr:row>0</xdr:row>
      <xdr:rowOff>0</xdr:rowOff>
    </xdr:from>
    <xdr:to>
      <xdr:col>24</xdr:col>
      <xdr:colOff>0</xdr:colOff>
      <xdr:row>17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31750</xdr:colOff>
      <xdr:row>14</xdr:row>
      <xdr:rowOff>177800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603250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6350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</xdr:colOff>
      <xdr:row>0</xdr:row>
      <xdr:rowOff>0</xdr:rowOff>
    </xdr:from>
    <xdr:to>
      <xdr:col>20</xdr:col>
      <xdr:colOff>12700</xdr:colOff>
      <xdr:row>17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18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</xdr:colOff>
      <xdr:row>0</xdr:row>
      <xdr:rowOff>0</xdr:rowOff>
    </xdr:from>
    <xdr:to>
      <xdr:col>20</xdr:col>
      <xdr:colOff>19050</xdr:colOff>
      <xdr:row>17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9</xdr:col>
      <xdr:colOff>19050</xdr:colOff>
      <xdr:row>17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0</xdr:row>
      <xdr:rowOff>0</xdr:rowOff>
    </xdr:from>
    <xdr:to>
      <xdr:col>19</xdr:col>
      <xdr:colOff>590550</xdr:colOff>
      <xdr:row>17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9</xdr:col>
      <xdr:colOff>19050</xdr:colOff>
      <xdr:row>17</xdr:row>
      <xdr:rowOff>165099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12700</xdr:colOff>
      <xdr:row>0</xdr:row>
      <xdr:rowOff>0</xdr:rowOff>
    </xdr:from>
    <xdr:to>
      <xdr:col>20</xdr:col>
      <xdr:colOff>0</xdr:colOff>
      <xdr:row>17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workbookViewId="0">
      <selection sqref="A1:F1"/>
    </sheetView>
  </sheetViews>
  <sheetFormatPr defaultRowHeight="15.5" x14ac:dyDescent="0.35"/>
  <cols>
    <col min="1" max="1" width="26.90625" style="1" customWidth="1"/>
    <col min="2" max="6" width="13.6328125" style="1" customWidth="1"/>
    <col min="7" max="13" width="8.7265625" style="1"/>
    <col min="14" max="22" width="8.7265625" style="18"/>
    <col min="23" max="23" width="8.7265625" style="19"/>
  </cols>
  <sheetData>
    <row r="1" spans="1:23" x14ac:dyDescent="0.35">
      <c r="A1" s="60" t="s">
        <v>211</v>
      </c>
      <c r="B1" s="60"/>
      <c r="C1" s="60"/>
      <c r="D1" s="60"/>
      <c r="E1" s="60"/>
      <c r="F1" s="60"/>
      <c r="G1" s="3"/>
      <c r="H1" s="3"/>
      <c r="I1" s="2"/>
      <c r="J1" s="2"/>
      <c r="K1" s="2"/>
      <c r="L1" s="2"/>
      <c r="M1" s="2"/>
      <c r="N1" s="17"/>
      <c r="O1" s="4"/>
      <c r="P1" s="4"/>
      <c r="Q1" s="4"/>
      <c r="R1" s="4"/>
      <c r="S1" s="4"/>
      <c r="T1" s="4"/>
      <c r="U1" s="4"/>
    </row>
    <row r="2" spans="1:23" x14ac:dyDescent="0.35">
      <c r="A2" s="46"/>
      <c r="B2" s="8" t="s">
        <v>4</v>
      </c>
      <c r="C2" s="9" t="s">
        <v>132</v>
      </c>
      <c r="D2" s="8" t="s">
        <v>5</v>
      </c>
      <c r="E2" s="8" t="s">
        <v>6</v>
      </c>
      <c r="F2" s="10" t="s">
        <v>212</v>
      </c>
      <c r="G2" s="3"/>
      <c r="H2" s="3"/>
      <c r="I2" s="2"/>
      <c r="J2" s="2"/>
      <c r="K2" s="2"/>
      <c r="L2" s="2"/>
      <c r="M2" s="2"/>
      <c r="N2" s="17"/>
      <c r="O2" s="4"/>
      <c r="P2" s="4"/>
      <c r="Q2" s="4"/>
      <c r="R2" s="4"/>
      <c r="S2" s="4"/>
      <c r="T2" s="4"/>
      <c r="U2" s="4"/>
    </row>
    <row r="3" spans="1:23" ht="31" x14ac:dyDescent="0.35">
      <c r="A3" s="47" t="s">
        <v>0</v>
      </c>
      <c r="B3" s="8" t="s">
        <v>7</v>
      </c>
      <c r="C3" s="8" t="s">
        <v>8</v>
      </c>
      <c r="D3" s="8" t="s">
        <v>8</v>
      </c>
      <c r="E3" s="8" t="s">
        <v>7</v>
      </c>
      <c r="F3" s="10" t="s">
        <v>9</v>
      </c>
      <c r="G3" s="3"/>
      <c r="H3" s="3"/>
      <c r="I3" s="2"/>
      <c r="J3" s="2"/>
      <c r="K3" s="2"/>
      <c r="L3" s="2"/>
      <c r="M3" s="2"/>
      <c r="N3" s="17"/>
      <c r="O3" s="4"/>
      <c r="P3" s="4"/>
      <c r="Q3" s="4"/>
      <c r="R3" s="4"/>
      <c r="S3" s="4"/>
      <c r="T3" s="4"/>
      <c r="U3" s="4"/>
    </row>
    <row r="4" spans="1:23" x14ac:dyDescent="0.35">
      <c r="A4" s="47" t="s">
        <v>10</v>
      </c>
      <c r="B4" s="8" t="s">
        <v>7</v>
      </c>
      <c r="C4" s="8" t="s">
        <v>7</v>
      </c>
      <c r="D4" s="8" t="s">
        <v>9</v>
      </c>
      <c r="E4" s="8" t="s">
        <v>7</v>
      </c>
      <c r="F4" s="10" t="s">
        <v>7</v>
      </c>
      <c r="G4" s="3"/>
      <c r="H4" s="3"/>
      <c r="I4" s="2"/>
      <c r="J4" s="2"/>
      <c r="K4" s="2"/>
      <c r="L4" s="2"/>
      <c r="M4" s="2"/>
      <c r="N4" s="17"/>
      <c r="O4" s="4"/>
      <c r="P4" s="4"/>
      <c r="Q4" s="4"/>
      <c r="R4" s="4"/>
      <c r="S4" s="4"/>
      <c r="T4" s="4"/>
      <c r="U4" s="4"/>
    </row>
    <row r="5" spans="1:23" ht="31" x14ac:dyDescent="0.35">
      <c r="A5" s="47" t="s">
        <v>1</v>
      </c>
      <c r="B5" s="8" t="s">
        <v>7</v>
      </c>
      <c r="C5" s="8" t="s">
        <v>8</v>
      </c>
      <c r="D5" s="8" t="s">
        <v>9</v>
      </c>
      <c r="E5" s="8" t="s">
        <v>7</v>
      </c>
      <c r="F5" s="10" t="s">
        <v>8</v>
      </c>
      <c r="G5" s="3"/>
      <c r="H5" s="3"/>
      <c r="I5" s="2"/>
      <c r="J5" s="2"/>
      <c r="K5" s="2"/>
      <c r="L5" s="2"/>
      <c r="M5" s="2"/>
      <c r="N5" s="17"/>
      <c r="O5" s="4"/>
      <c r="P5" s="4"/>
      <c r="Q5" s="4"/>
      <c r="R5" s="4"/>
      <c r="S5" s="4"/>
      <c r="T5" s="4"/>
      <c r="U5" s="4"/>
    </row>
    <row r="6" spans="1:23" ht="31" x14ac:dyDescent="0.35">
      <c r="A6" s="47" t="s">
        <v>3</v>
      </c>
      <c r="B6" s="8" t="s">
        <v>7</v>
      </c>
      <c r="C6" s="8" t="s">
        <v>7</v>
      </c>
      <c r="D6" s="8" t="s">
        <v>9</v>
      </c>
      <c r="E6" s="8" t="s">
        <v>7</v>
      </c>
      <c r="F6" s="10" t="s">
        <v>8</v>
      </c>
      <c r="G6" s="3"/>
      <c r="H6" s="3"/>
      <c r="I6" s="2"/>
      <c r="J6" s="2"/>
      <c r="K6" s="2"/>
      <c r="L6" s="2"/>
      <c r="M6" s="2"/>
      <c r="N6" s="17"/>
      <c r="O6" s="4"/>
      <c r="P6" s="4"/>
      <c r="Q6" s="4"/>
      <c r="R6" s="4"/>
      <c r="S6" s="4"/>
      <c r="T6" s="4"/>
      <c r="U6" s="4"/>
    </row>
    <row r="7" spans="1:23" x14ac:dyDescent="0.35">
      <c r="A7" s="47" t="s">
        <v>11</v>
      </c>
      <c r="B7" s="8" t="s">
        <v>8</v>
      </c>
      <c r="C7" s="11" t="s">
        <v>9</v>
      </c>
      <c r="D7" s="11" t="s">
        <v>8</v>
      </c>
      <c r="E7" s="11" t="s">
        <v>7</v>
      </c>
      <c r="F7" s="12" t="s">
        <v>8</v>
      </c>
      <c r="G7" s="13"/>
      <c r="H7" s="13"/>
    </row>
    <row r="8" spans="1:23" s="5" customFormat="1" x14ac:dyDescent="0.35">
      <c r="A8" s="46" t="s">
        <v>2</v>
      </c>
      <c r="B8" s="11" t="s">
        <v>8</v>
      </c>
      <c r="C8" s="11" t="s">
        <v>9</v>
      </c>
      <c r="D8" s="11" t="s">
        <v>8</v>
      </c>
      <c r="E8" s="11" t="s">
        <v>7</v>
      </c>
      <c r="F8" s="12" t="s">
        <v>8</v>
      </c>
      <c r="G8" s="16"/>
      <c r="H8" s="16"/>
      <c r="I8" s="7"/>
      <c r="J8" s="7"/>
      <c r="K8" s="7"/>
      <c r="L8" s="7"/>
      <c r="M8" s="7"/>
      <c r="N8" s="20"/>
      <c r="O8" s="20"/>
      <c r="P8" s="20"/>
      <c r="Q8" s="20"/>
      <c r="R8" s="20"/>
      <c r="S8" s="20"/>
      <c r="T8" s="20"/>
      <c r="U8" s="20"/>
      <c r="V8" s="20"/>
      <c r="W8" s="21"/>
    </row>
    <row r="9" spans="1:23" x14ac:dyDescent="0.35">
      <c r="A9" s="48" t="s">
        <v>415</v>
      </c>
      <c r="B9" s="14" t="s">
        <v>8</v>
      </c>
      <c r="C9" s="14" t="s">
        <v>8</v>
      </c>
      <c r="D9" s="14" t="s">
        <v>8</v>
      </c>
      <c r="E9" s="14" t="s">
        <v>8</v>
      </c>
      <c r="F9" s="15" t="s">
        <v>7</v>
      </c>
      <c r="G9" s="13"/>
      <c r="H9" s="13"/>
    </row>
    <row r="10" spans="1:23" x14ac:dyDescent="0.35">
      <c r="A10" s="13"/>
      <c r="B10" s="13"/>
      <c r="C10" s="13"/>
      <c r="D10" s="13"/>
      <c r="E10" s="13"/>
      <c r="F10" s="13"/>
      <c r="G10" s="13"/>
      <c r="H10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7"/>
  <sheetViews>
    <sheetView workbookViewId="0">
      <selection activeCell="A17" sqref="A1:H17"/>
    </sheetView>
  </sheetViews>
  <sheetFormatPr defaultRowHeight="14.5" x14ac:dyDescent="0.35"/>
  <sheetData>
    <row r="1" spans="1:9" x14ac:dyDescent="0.35">
      <c r="A1" s="31"/>
      <c r="B1" s="31"/>
      <c r="C1" s="31"/>
      <c r="D1" s="31"/>
      <c r="E1" s="31"/>
      <c r="F1" s="31"/>
      <c r="G1" s="31"/>
      <c r="H1" s="31"/>
      <c r="I1" s="31"/>
    </row>
    <row r="2" spans="1:9" x14ac:dyDescent="0.35">
      <c r="A2" s="31"/>
      <c r="B2" s="31"/>
      <c r="C2" s="31"/>
      <c r="D2" s="31"/>
      <c r="E2" s="31"/>
      <c r="F2" s="31"/>
      <c r="G2" s="31"/>
      <c r="H2" s="31"/>
      <c r="I2" s="31"/>
    </row>
    <row r="3" spans="1:9" x14ac:dyDescent="0.3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9" x14ac:dyDescent="0.35">
      <c r="A5" s="31"/>
      <c r="B5" s="31"/>
      <c r="C5" s="31"/>
      <c r="D5" s="31"/>
      <c r="E5" s="31"/>
      <c r="F5" s="31"/>
      <c r="G5" s="31"/>
      <c r="H5" s="31"/>
      <c r="I5" s="31"/>
    </row>
    <row r="6" spans="1:9" x14ac:dyDescent="0.35">
      <c r="A6" s="31"/>
      <c r="B6" s="31"/>
      <c r="C6" s="31"/>
      <c r="D6" s="31"/>
      <c r="E6" s="31"/>
      <c r="F6" s="31"/>
      <c r="G6" s="31"/>
      <c r="H6" s="31"/>
      <c r="I6" s="31"/>
    </row>
    <row r="7" spans="1:9" x14ac:dyDescent="0.35">
      <c r="A7" s="31"/>
      <c r="B7" s="31"/>
      <c r="C7" s="31"/>
      <c r="D7" s="31"/>
      <c r="E7" s="31"/>
      <c r="F7" s="31"/>
      <c r="G7" s="31"/>
      <c r="H7" s="31"/>
      <c r="I7" s="31"/>
    </row>
    <row r="8" spans="1:9" x14ac:dyDescent="0.35">
      <c r="A8" s="31"/>
      <c r="B8" s="31"/>
      <c r="C8" s="31"/>
      <c r="D8" s="31"/>
      <c r="E8" s="31"/>
      <c r="F8" s="31"/>
      <c r="G8" s="31"/>
      <c r="H8" s="31"/>
      <c r="I8" s="31"/>
    </row>
    <row r="9" spans="1:9" x14ac:dyDescent="0.35">
      <c r="A9" s="31"/>
      <c r="B9" s="31"/>
      <c r="C9" s="31"/>
      <c r="D9" s="31"/>
      <c r="E9" s="31"/>
      <c r="F9" s="31"/>
      <c r="G9" s="31"/>
      <c r="H9" s="31"/>
      <c r="I9" s="31"/>
    </row>
    <row r="10" spans="1:9" x14ac:dyDescent="0.35">
      <c r="A10" s="31"/>
      <c r="B10" s="31"/>
      <c r="C10" s="31"/>
      <c r="D10" s="31"/>
      <c r="E10" s="31"/>
      <c r="F10" s="31"/>
      <c r="G10" s="31"/>
      <c r="H10" s="31"/>
      <c r="I10" s="31"/>
    </row>
    <row r="11" spans="1:9" x14ac:dyDescent="0.35">
      <c r="A11" s="32"/>
      <c r="B11" s="32"/>
      <c r="C11" s="32"/>
      <c r="D11" s="32"/>
      <c r="E11" s="32"/>
      <c r="F11" s="32"/>
      <c r="G11" s="32"/>
      <c r="H11" s="32"/>
      <c r="I11" s="32"/>
    </row>
    <row r="12" spans="1:9" x14ac:dyDescent="0.35">
      <c r="A12" s="32"/>
      <c r="B12" s="32"/>
      <c r="C12" s="32"/>
      <c r="D12" s="32"/>
      <c r="E12" s="32"/>
      <c r="F12" s="32"/>
      <c r="G12" s="32"/>
      <c r="H12" s="32"/>
      <c r="I12" s="32"/>
    </row>
    <row r="13" spans="1:9" x14ac:dyDescent="0.35">
      <c r="A13" s="32"/>
      <c r="B13" s="32"/>
      <c r="C13" s="32"/>
      <c r="D13" s="32"/>
      <c r="E13" s="32"/>
      <c r="F13" s="32"/>
      <c r="G13" s="32"/>
      <c r="H13" s="32"/>
      <c r="I13" s="32"/>
    </row>
    <row r="14" spans="1:9" x14ac:dyDescent="0.35">
      <c r="A14" s="32"/>
      <c r="B14" s="32"/>
      <c r="C14" s="32"/>
      <c r="D14" s="32"/>
      <c r="E14" s="32"/>
      <c r="F14" s="32"/>
      <c r="G14" s="32"/>
      <c r="H14" s="32"/>
      <c r="I14" s="32"/>
    </row>
    <row r="15" spans="1:9" x14ac:dyDescent="0.35">
      <c r="A15" s="32"/>
      <c r="B15" s="32"/>
      <c r="C15" s="32"/>
      <c r="D15" s="32"/>
      <c r="E15" s="32"/>
      <c r="F15" s="32"/>
      <c r="G15" s="32"/>
      <c r="H15" s="32"/>
      <c r="I15" s="32"/>
    </row>
    <row r="16" spans="1:9" x14ac:dyDescent="0.35">
      <c r="A16" s="32" t="s">
        <v>135</v>
      </c>
      <c r="B16" s="32"/>
      <c r="C16" s="32"/>
      <c r="D16" s="32"/>
      <c r="E16" s="32"/>
      <c r="F16" s="32"/>
      <c r="G16" s="32"/>
      <c r="H16" s="32"/>
      <c r="I16" s="32"/>
    </row>
    <row r="17" spans="1:9" x14ac:dyDescent="0.35">
      <c r="A17" s="32" t="s">
        <v>416</v>
      </c>
      <c r="B17" s="32"/>
      <c r="C17" s="32"/>
      <c r="D17" s="32"/>
      <c r="E17" s="32"/>
      <c r="F17" s="32"/>
      <c r="G17" s="32"/>
      <c r="H17" s="32"/>
      <c r="I17" s="32"/>
    </row>
    <row r="18" spans="1:9" x14ac:dyDescent="0.35">
      <c r="A18" s="31"/>
      <c r="B18" s="31"/>
      <c r="C18" s="31"/>
      <c r="D18" s="31"/>
      <c r="E18" s="31"/>
      <c r="F18" s="31"/>
      <c r="G18" s="31"/>
      <c r="H18" s="31"/>
      <c r="I18" s="31"/>
    </row>
    <row r="22" spans="1:9" x14ac:dyDescent="0.35">
      <c r="A22" s="28"/>
      <c r="B22" s="28" t="s">
        <v>14</v>
      </c>
      <c r="C22" s="28" t="s">
        <v>61</v>
      </c>
      <c r="D22" s="28" t="s">
        <v>63</v>
      </c>
      <c r="E22" s="28" t="s">
        <v>61</v>
      </c>
      <c r="F22" s="28" t="s">
        <v>61</v>
      </c>
      <c r="G22" s="28" t="s">
        <v>62</v>
      </c>
    </row>
    <row r="23" spans="1:9" x14ac:dyDescent="0.35">
      <c r="A23" s="28" t="s">
        <v>65</v>
      </c>
      <c r="B23" s="28">
        <v>3.5180720000000001</v>
      </c>
      <c r="C23" s="28">
        <f>B23-E23</f>
        <v>0.15761100000000017</v>
      </c>
      <c r="D23" s="28">
        <v>83</v>
      </c>
      <c r="E23" s="28">
        <v>3.3604609999999999</v>
      </c>
      <c r="F23" s="28">
        <v>3.675684</v>
      </c>
      <c r="G23" s="28">
        <v>0</v>
      </c>
    </row>
    <row r="24" spans="1:9" x14ac:dyDescent="0.35">
      <c r="A24" s="28" t="s">
        <v>71</v>
      </c>
      <c r="B24" s="28">
        <v>2.6170209999999998</v>
      </c>
      <c r="C24" s="28">
        <f>B24-E24</f>
        <v>0.16480600000000001</v>
      </c>
      <c r="D24" s="28">
        <v>94</v>
      </c>
      <c r="E24" s="28">
        <v>2.4522149999999998</v>
      </c>
      <c r="F24" s="28">
        <v>2.781828</v>
      </c>
      <c r="G24" s="28">
        <v>0</v>
      </c>
    </row>
    <row r="25" spans="1:9" x14ac:dyDescent="0.35">
      <c r="A25" s="28"/>
      <c r="B25" s="28"/>
      <c r="C25" s="28"/>
      <c r="D25" s="28"/>
      <c r="E25" s="28"/>
      <c r="F25" s="28"/>
      <c r="G25" s="28" t="s">
        <v>80</v>
      </c>
      <c r="H25" t="s">
        <v>81</v>
      </c>
      <c r="I25" t="s">
        <v>82</v>
      </c>
    </row>
    <row r="26" spans="1:9" x14ac:dyDescent="0.35">
      <c r="A26" s="28" t="s">
        <v>67</v>
      </c>
      <c r="B26" s="28">
        <v>3.3017029999999998</v>
      </c>
      <c r="C26" s="28">
        <f>B26-E26</f>
        <v>7.9927999999999777E-2</v>
      </c>
      <c r="D26" s="28">
        <v>411</v>
      </c>
      <c r="E26">
        <v>3.2217750000000001</v>
      </c>
      <c r="F26">
        <v>3.3816320000000002</v>
      </c>
      <c r="G26" s="28">
        <v>0</v>
      </c>
      <c r="H26">
        <v>0</v>
      </c>
    </row>
    <row r="27" spans="1:9" x14ac:dyDescent="0.35">
      <c r="A27" s="28" t="s">
        <v>68</v>
      </c>
      <c r="B27" s="28">
        <v>2.8457940000000002</v>
      </c>
      <c r="C27" s="28">
        <f>B27-E27</f>
        <v>7.9876000000000058E-2</v>
      </c>
      <c r="D27" s="28">
        <v>428</v>
      </c>
      <c r="E27" s="28">
        <v>2.7659180000000001</v>
      </c>
      <c r="F27">
        <v>2.9256709999999999</v>
      </c>
      <c r="G27" s="28">
        <v>0</v>
      </c>
      <c r="I27">
        <v>0.42</v>
      </c>
    </row>
    <row r="28" spans="1:9" x14ac:dyDescent="0.35">
      <c r="A28" s="28" t="s">
        <v>69</v>
      </c>
      <c r="B28" s="28">
        <v>2.799528</v>
      </c>
      <c r="C28" s="28">
        <f>B28-E28</f>
        <v>7.9575999999999869E-2</v>
      </c>
      <c r="D28">
        <v>424</v>
      </c>
      <c r="E28" s="28">
        <v>2.7199520000000001</v>
      </c>
      <c r="F28" s="28">
        <v>2.879105</v>
      </c>
      <c r="G28" s="28"/>
      <c r="H28">
        <v>0</v>
      </c>
      <c r="I28">
        <v>0.42</v>
      </c>
    </row>
    <row r="29" spans="1:9" x14ac:dyDescent="0.35">
      <c r="A29" s="28"/>
      <c r="B29" s="28"/>
      <c r="C29" s="28"/>
      <c r="D29" s="28"/>
      <c r="E29" s="28"/>
      <c r="F29" s="28"/>
    </row>
    <row r="30" spans="1:9" x14ac:dyDescent="0.35">
      <c r="A30" s="28"/>
      <c r="B30" s="28"/>
      <c r="C30" s="28"/>
      <c r="D30" s="28"/>
      <c r="E30" s="28"/>
      <c r="F30" s="28"/>
    </row>
    <row r="31" spans="1:9" x14ac:dyDescent="0.35">
      <c r="A31" s="28"/>
      <c r="B31" s="28"/>
      <c r="C31" s="28"/>
      <c r="D31" s="28"/>
      <c r="E31" s="28"/>
      <c r="F31" s="28"/>
    </row>
    <row r="32" spans="1:9" x14ac:dyDescent="0.35">
      <c r="A32" s="28"/>
      <c r="B32" s="28"/>
      <c r="C32" s="28"/>
      <c r="D32" s="28"/>
      <c r="E32" s="28"/>
      <c r="F32" s="28"/>
    </row>
    <row r="33" spans="1:6" x14ac:dyDescent="0.35">
      <c r="A33" s="28"/>
      <c r="B33" s="28"/>
      <c r="C33" s="28"/>
      <c r="D33" s="28"/>
      <c r="E33" s="28"/>
      <c r="F33" s="28"/>
    </row>
    <row r="34" spans="1:6" x14ac:dyDescent="0.35">
      <c r="A34" s="28"/>
      <c r="B34" s="28"/>
      <c r="C34" s="28"/>
      <c r="D34" s="28"/>
      <c r="E34" s="28"/>
      <c r="F34" s="28"/>
    </row>
    <row r="35" spans="1:6" x14ac:dyDescent="0.35">
      <c r="A35" s="28"/>
      <c r="B35" s="28"/>
      <c r="C35" s="28"/>
      <c r="D35" s="28"/>
      <c r="E35" s="28"/>
      <c r="F35" s="28"/>
    </row>
    <row r="36" spans="1:6" x14ac:dyDescent="0.35">
      <c r="A36" s="28"/>
      <c r="B36" s="28"/>
      <c r="C36" s="28"/>
      <c r="D36" s="28"/>
      <c r="E36" s="28"/>
      <c r="F36" s="28"/>
    </row>
    <row r="37" spans="1:6" x14ac:dyDescent="0.35">
      <c r="A37" s="28"/>
      <c r="B37" s="28"/>
      <c r="C37" s="28"/>
      <c r="D37" s="28"/>
      <c r="E37" s="28"/>
      <c r="F37" s="2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"/>
  <sheetViews>
    <sheetView workbookViewId="0">
      <selection activeCell="N46" sqref="N46"/>
    </sheetView>
  </sheetViews>
  <sheetFormatPr defaultRowHeight="14.5" x14ac:dyDescent="0.35"/>
  <sheetData>
    <row r="1" spans="1:2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s="28" customFormat="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28" customFormat="1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28" customFormat="1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s="28" customFormat="1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s="28" customFormat="1" x14ac:dyDescent="0.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s="28" customFormat="1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s="28" customFormat="1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s="28" customFormat="1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s="28" customFormat="1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s="28" customFormat="1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5.5" x14ac:dyDescent="0.35">
      <c r="A19" s="13" t="s">
        <v>163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3" t="s">
        <v>163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2" spans="1:21" s="28" customFormat="1" x14ac:dyDescent="0.35"/>
    <row r="23" spans="1:21" s="28" customFormat="1" x14ac:dyDescent="0.35"/>
    <row r="24" spans="1:21" s="28" customFormat="1" x14ac:dyDescent="0.35">
      <c r="A24" s="28" t="s">
        <v>160</v>
      </c>
    </row>
    <row r="25" spans="1:21" s="28" customFormat="1" x14ac:dyDescent="0.35">
      <c r="B25" s="28" t="s">
        <v>155</v>
      </c>
      <c r="C25" s="28" t="s">
        <v>156</v>
      </c>
      <c r="E25" s="28" t="s">
        <v>153</v>
      </c>
      <c r="F25" s="28" t="s">
        <v>154</v>
      </c>
      <c r="H25" s="28" t="s">
        <v>150</v>
      </c>
      <c r="I25" s="28" t="s">
        <v>151</v>
      </c>
      <c r="K25" s="28" t="s">
        <v>148</v>
      </c>
      <c r="L25" s="28" t="s">
        <v>149</v>
      </c>
      <c r="N25" s="28" t="s">
        <v>146</v>
      </c>
      <c r="O25" s="28" t="s">
        <v>147</v>
      </c>
    </row>
    <row r="26" spans="1:21" s="28" customFormat="1" x14ac:dyDescent="0.35">
      <c r="A26" s="28" t="s">
        <v>161</v>
      </c>
      <c r="B26" s="27">
        <f>B32</f>
        <v>4.0322580645161289E-2</v>
      </c>
      <c r="C26" s="27">
        <f>C32</f>
        <v>0</v>
      </c>
      <c r="E26" s="27">
        <f>E32</f>
        <v>0.04</v>
      </c>
      <c r="F26" s="27">
        <f>F32</f>
        <v>3.1746031746031744E-2</v>
      </c>
      <c r="H26" s="27">
        <f>H32</f>
        <v>0.11600000000000001</v>
      </c>
      <c r="I26" s="27">
        <f>I32</f>
        <v>9.6774193548387094E-2</v>
      </c>
      <c r="K26" s="27">
        <f>K32</f>
        <v>0.14799999999999999</v>
      </c>
      <c r="L26" s="27">
        <f>L32</f>
        <v>0.11290322580645161</v>
      </c>
      <c r="N26" s="27">
        <f>N32</f>
        <v>0.50800000000000001</v>
      </c>
      <c r="O26" s="27">
        <f>O32</f>
        <v>0.25396825396825395</v>
      </c>
    </row>
    <row r="27" spans="1:21" s="28" customFormat="1" x14ac:dyDescent="0.35">
      <c r="A27" s="28" t="s">
        <v>162</v>
      </c>
      <c r="B27" s="27">
        <f>B33</f>
        <v>0.28225806451612906</v>
      </c>
      <c r="C27" s="27">
        <f>C33</f>
        <v>0.49180327868852458</v>
      </c>
      <c r="E27" s="27">
        <f>E33</f>
        <v>0.312</v>
      </c>
      <c r="F27" s="27">
        <f>F33</f>
        <v>0.3968253968253968</v>
      </c>
      <c r="H27" s="27">
        <f>H33</f>
        <v>0.4</v>
      </c>
      <c r="I27" s="27">
        <f>I33</f>
        <v>0.46774193548387094</v>
      </c>
      <c r="K27" s="27">
        <f>K33</f>
        <v>0.496</v>
      </c>
      <c r="L27" s="27">
        <f>L33</f>
        <v>0.56451612903225812</v>
      </c>
      <c r="N27" s="27">
        <f>N33</f>
        <v>0.45600000000000002</v>
      </c>
      <c r="O27" s="27">
        <f>O33</f>
        <v>0.60317460317460314</v>
      </c>
    </row>
    <row r="28" spans="1:21" s="28" customFormat="1" x14ac:dyDescent="0.35">
      <c r="A28" s="28" t="s">
        <v>37</v>
      </c>
      <c r="B28" s="27">
        <f>SUM(B26:B27)</f>
        <v>0.32258064516129037</v>
      </c>
      <c r="C28" s="58">
        <f>SUM(C26:C27)</f>
        <v>0.49180327868852458</v>
      </c>
      <c r="E28" s="27">
        <f>SUM(E26:E27)</f>
        <v>0.35199999999999998</v>
      </c>
      <c r="F28" s="27">
        <f>SUM(F26:F27)</f>
        <v>0.42857142857142855</v>
      </c>
      <c r="H28" s="27">
        <f>SUM(H26:H27)</f>
        <v>0.51600000000000001</v>
      </c>
      <c r="I28" s="27">
        <f>SUM(I26:I27)</f>
        <v>0.56451612903225801</v>
      </c>
      <c r="K28" s="27">
        <f>SUM(K26:K27)</f>
        <v>0.64400000000000002</v>
      </c>
      <c r="L28" s="27">
        <f>SUM(L26:L27)</f>
        <v>0.67741935483870974</v>
      </c>
      <c r="N28" s="27">
        <f>SUM(N26:N27)</f>
        <v>0.96399999999999997</v>
      </c>
      <c r="O28" s="27">
        <f>SUM(O26:O27)</f>
        <v>0.8571428571428571</v>
      </c>
    </row>
    <row r="29" spans="1:21" s="28" customFormat="1" x14ac:dyDescent="0.35"/>
    <row r="30" spans="1:21" s="28" customFormat="1" x14ac:dyDescent="0.35">
      <c r="A30" s="28" t="s">
        <v>159</v>
      </c>
    </row>
    <row r="31" spans="1:21" s="28" customFormat="1" x14ac:dyDescent="0.35">
      <c r="B31" s="28" t="s">
        <v>155</v>
      </c>
      <c r="C31" s="28" t="s">
        <v>156</v>
      </c>
      <c r="E31" s="28" t="s">
        <v>153</v>
      </c>
      <c r="F31" s="28" t="s">
        <v>154</v>
      </c>
      <c r="H31" s="28" t="s">
        <v>150</v>
      </c>
      <c r="I31" s="28" t="s">
        <v>151</v>
      </c>
      <c r="K31" s="28" t="s">
        <v>148</v>
      </c>
      <c r="L31" s="28" t="s">
        <v>149</v>
      </c>
      <c r="N31" s="28" t="s">
        <v>146</v>
      </c>
      <c r="O31" s="28" t="s">
        <v>147</v>
      </c>
    </row>
    <row r="32" spans="1:21" x14ac:dyDescent="0.35">
      <c r="A32" s="28" t="s">
        <v>47</v>
      </c>
      <c r="B32" s="27">
        <f>N45/N47</f>
        <v>4.0322580645161289E-2</v>
      </c>
      <c r="C32" s="27">
        <f>O45/O47</f>
        <v>0</v>
      </c>
      <c r="D32" s="27"/>
      <c r="E32" s="27">
        <f>K45/K47</f>
        <v>0.04</v>
      </c>
      <c r="F32" s="27">
        <f>L45/L47</f>
        <v>3.1746031746031744E-2</v>
      </c>
      <c r="G32" s="27"/>
      <c r="H32" s="27">
        <f>H45/H47</f>
        <v>0.11600000000000001</v>
      </c>
      <c r="I32" s="27">
        <f>I45/I47</f>
        <v>9.6774193548387094E-2</v>
      </c>
      <c r="J32" s="27"/>
      <c r="K32" s="27">
        <f>E45/E47</f>
        <v>0.14799999999999999</v>
      </c>
      <c r="L32" s="27">
        <f>F45/F47</f>
        <v>0.11290322580645161</v>
      </c>
      <c r="M32" s="27"/>
      <c r="N32" s="27">
        <f>B45/B47</f>
        <v>0.50800000000000001</v>
      </c>
      <c r="O32" s="27">
        <f>C45/C47</f>
        <v>0.25396825396825395</v>
      </c>
    </row>
    <row r="33" spans="1:16" x14ac:dyDescent="0.35">
      <c r="A33" s="28" t="s">
        <v>46</v>
      </c>
      <c r="B33" s="27">
        <f>N44/N47</f>
        <v>0.28225806451612906</v>
      </c>
      <c r="C33" s="27">
        <f>O44/O47</f>
        <v>0.49180327868852458</v>
      </c>
      <c r="D33" s="27"/>
      <c r="E33" s="27">
        <f>K44/K47</f>
        <v>0.312</v>
      </c>
      <c r="F33" s="27">
        <f>L44/L47</f>
        <v>0.3968253968253968</v>
      </c>
      <c r="G33" s="27"/>
      <c r="H33" s="27">
        <f>H44/H47</f>
        <v>0.4</v>
      </c>
      <c r="I33" s="27">
        <f>I44/I47</f>
        <v>0.46774193548387094</v>
      </c>
      <c r="J33" s="27"/>
      <c r="K33" s="27">
        <f>E44/E47</f>
        <v>0.496</v>
      </c>
      <c r="L33" s="27">
        <f>F44/F47</f>
        <v>0.56451612903225812</v>
      </c>
      <c r="M33" s="27"/>
      <c r="N33" s="27">
        <f>B44/B47</f>
        <v>0.45600000000000002</v>
      </c>
      <c r="O33" s="27">
        <f>C44/C47</f>
        <v>0.60317460317460314</v>
      </c>
    </row>
    <row r="34" spans="1:16" s="28" customFormat="1" x14ac:dyDescent="0.35">
      <c r="A34" s="28" t="s">
        <v>45</v>
      </c>
      <c r="B34" s="27">
        <f>N43/N47</f>
        <v>0.45161290322580644</v>
      </c>
      <c r="C34" s="27">
        <f>O43/O47</f>
        <v>0.32786885245901637</v>
      </c>
      <c r="D34" s="27"/>
      <c r="E34" s="27">
        <f>K43/K47</f>
        <v>0.44800000000000001</v>
      </c>
      <c r="F34" s="27">
        <f>L43/L47</f>
        <v>0.44444444444444442</v>
      </c>
      <c r="G34" s="27"/>
      <c r="H34" s="27">
        <f>H43/H47</f>
        <v>0.32800000000000001</v>
      </c>
      <c r="I34" s="27">
        <f>I43/I47</f>
        <v>0.35483870967741937</v>
      </c>
      <c r="J34" s="27"/>
      <c r="K34" s="27">
        <f>E43/E47</f>
        <v>0.29199999999999998</v>
      </c>
      <c r="L34" s="27">
        <f>F43/F47</f>
        <v>0.22580645161290322</v>
      </c>
      <c r="M34" s="27"/>
      <c r="N34" s="27">
        <f>B43/B47</f>
        <v>3.2000000000000001E-2</v>
      </c>
      <c r="O34" s="27">
        <f>C43/C47</f>
        <v>0.12698412698412698</v>
      </c>
    </row>
    <row r="35" spans="1:16" x14ac:dyDescent="0.35">
      <c r="A35" s="28" t="s">
        <v>44</v>
      </c>
      <c r="B35" s="27">
        <f>N42/N47</f>
        <v>0.22177419354838709</v>
      </c>
      <c r="C35" s="27">
        <f>O42/O47</f>
        <v>0.14754098360655737</v>
      </c>
      <c r="D35" s="27"/>
      <c r="E35" s="27">
        <f>K42/K47</f>
        <v>0.19600000000000001</v>
      </c>
      <c r="F35" s="27">
        <f>L42/L47</f>
        <v>0.1111111111111111</v>
      </c>
      <c r="G35" s="27"/>
      <c r="H35" s="27">
        <f>H42/H47</f>
        <v>0.14799999999999999</v>
      </c>
      <c r="I35" s="27">
        <f>I42/I47</f>
        <v>8.0645161290322578E-2</v>
      </c>
      <c r="J35" s="27"/>
      <c r="K35" s="27">
        <f>E42/E47</f>
        <v>6.4000000000000001E-2</v>
      </c>
      <c r="L35" s="27">
        <f>F42/F47</f>
        <v>8.0645161290322578E-2</v>
      </c>
      <c r="M35" s="27"/>
      <c r="N35" s="27">
        <f>B42/B47</f>
        <v>4.0000000000000001E-3</v>
      </c>
      <c r="O35" s="27">
        <f>C42/C47</f>
        <v>0</v>
      </c>
    </row>
    <row r="36" spans="1:16" x14ac:dyDescent="0.35">
      <c r="A36" s="28" t="s">
        <v>152</v>
      </c>
      <c r="B36" s="27">
        <f>N46/N47</f>
        <v>4.0322580645161289E-3</v>
      </c>
      <c r="C36" s="27">
        <f>O46/O47</f>
        <v>3.2786885245901641E-2</v>
      </c>
      <c r="D36" s="27"/>
      <c r="E36" s="27">
        <f>K46/K47</f>
        <v>4.0000000000000001E-3</v>
      </c>
      <c r="F36" s="27">
        <f>L46/L47</f>
        <v>1.5873015873015872E-2</v>
      </c>
      <c r="G36" s="27"/>
      <c r="H36" s="27">
        <f>H46/H47</f>
        <v>8.0000000000000002E-3</v>
      </c>
      <c r="I36" s="27">
        <f>I46/I47</f>
        <v>0</v>
      </c>
      <c r="J36" s="27"/>
      <c r="K36" s="27">
        <f>E46/E47</f>
        <v>0</v>
      </c>
      <c r="L36" s="27">
        <f>F46/F47</f>
        <v>1.6129032258064516E-2</v>
      </c>
      <c r="M36" s="27"/>
      <c r="N36" s="27">
        <f>B46/B47</f>
        <v>0</v>
      </c>
      <c r="O36" s="27">
        <f>C46/C47</f>
        <v>1.5873015873015872E-2</v>
      </c>
    </row>
    <row r="37" spans="1:16" x14ac:dyDescent="0.35">
      <c r="A37" s="28" t="s">
        <v>37</v>
      </c>
      <c r="B37" s="27">
        <f>SUM(B32:B36)</f>
        <v>1</v>
      </c>
      <c r="C37" s="27">
        <f>SUM(C32:C36)</f>
        <v>1</v>
      </c>
      <c r="D37" s="27"/>
      <c r="E37" s="27">
        <f>SUM(E32:E36)</f>
        <v>1</v>
      </c>
      <c r="F37" s="27">
        <f>SUM(F32:F36)</f>
        <v>1</v>
      </c>
      <c r="G37" s="27"/>
      <c r="H37" s="27">
        <f>SUM(H32:H36)</f>
        <v>1</v>
      </c>
      <c r="I37" s="27">
        <f>SUM(I32:I36)</f>
        <v>1</v>
      </c>
      <c r="J37" s="27"/>
      <c r="K37" s="27">
        <f>SUM(K32:K36)</f>
        <v>1</v>
      </c>
      <c r="L37" s="27">
        <f>SUM(L32:L36)</f>
        <v>1.0000000000000002</v>
      </c>
      <c r="M37" s="27"/>
      <c r="N37" s="27">
        <f>SUM(N32:N36)</f>
        <v>1</v>
      </c>
      <c r="O37" s="27">
        <f>SUM(O32:O36)</f>
        <v>1</v>
      </c>
    </row>
    <row r="40" spans="1:16" x14ac:dyDescent="0.35">
      <c r="A40" t="s">
        <v>158</v>
      </c>
    </row>
    <row r="41" spans="1:16" x14ac:dyDescent="0.35">
      <c r="B41" t="s">
        <v>146</v>
      </c>
      <c r="C41" t="s">
        <v>147</v>
      </c>
      <c r="D41" t="s">
        <v>157</v>
      </c>
      <c r="E41" t="s">
        <v>148</v>
      </c>
      <c r="F41" t="s">
        <v>149</v>
      </c>
      <c r="G41" t="s">
        <v>157</v>
      </c>
      <c r="H41" t="s">
        <v>150</v>
      </c>
      <c r="I41" t="s">
        <v>151</v>
      </c>
      <c r="K41" s="28" t="s">
        <v>153</v>
      </c>
      <c r="L41" t="s">
        <v>154</v>
      </c>
      <c r="M41" t="s">
        <v>157</v>
      </c>
      <c r="N41" t="s">
        <v>155</v>
      </c>
      <c r="O41" t="s">
        <v>156</v>
      </c>
      <c r="P41" t="s">
        <v>157</v>
      </c>
    </row>
    <row r="42" spans="1:16" x14ac:dyDescent="0.35">
      <c r="A42" t="s">
        <v>44</v>
      </c>
      <c r="B42">
        <v>1</v>
      </c>
      <c r="C42">
        <v>0</v>
      </c>
      <c r="E42">
        <v>16</v>
      </c>
      <c r="F42">
        <v>5</v>
      </c>
      <c r="H42">
        <v>37</v>
      </c>
      <c r="I42">
        <v>5</v>
      </c>
      <c r="K42">
        <v>49</v>
      </c>
      <c r="L42">
        <v>7</v>
      </c>
      <c r="N42">
        <v>55</v>
      </c>
      <c r="O42">
        <v>9</v>
      </c>
    </row>
    <row r="43" spans="1:16" x14ac:dyDescent="0.35">
      <c r="A43" t="s">
        <v>45</v>
      </c>
      <c r="B43">
        <v>8</v>
      </c>
      <c r="C43">
        <v>8</v>
      </c>
      <c r="E43">
        <v>73</v>
      </c>
      <c r="F43">
        <v>14</v>
      </c>
      <c r="H43">
        <v>82</v>
      </c>
      <c r="I43">
        <v>22</v>
      </c>
      <c r="K43">
        <v>112</v>
      </c>
      <c r="L43">
        <v>28</v>
      </c>
      <c r="N43">
        <v>112</v>
      </c>
      <c r="O43">
        <v>20</v>
      </c>
    </row>
    <row r="44" spans="1:16" x14ac:dyDescent="0.35">
      <c r="A44" t="s">
        <v>46</v>
      </c>
      <c r="B44">
        <v>114</v>
      </c>
      <c r="C44">
        <v>38</v>
      </c>
      <c r="E44">
        <v>124</v>
      </c>
      <c r="F44">
        <v>35</v>
      </c>
      <c r="H44">
        <v>100</v>
      </c>
      <c r="I44">
        <v>29</v>
      </c>
      <c r="K44">
        <v>78</v>
      </c>
      <c r="L44">
        <v>25</v>
      </c>
      <c r="N44">
        <v>70</v>
      </c>
      <c r="O44">
        <v>30</v>
      </c>
    </row>
    <row r="45" spans="1:16" x14ac:dyDescent="0.35">
      <c r="A45" t="s">
        <v>47</v>
      </c>
      <c r="B45">
        <v>127</v>
      </c>
      <c r="C45">
        <v>16</v>
      </c>
      <c r="E45">
        <v>37</v>
      </c>
      <c r="F45">
        <v>7</v>
      </c>
      <c r="H45">
        <v>29</v>
      </c>
      <c r="I45">
        <v>6</v>
      </c>
      <c r="K45">
        <v>10</v>
      </c>
      <c r="L45">
        <v>2</v>
      </c>
      <c r="N45">
        <v>10</v>
      </c>
      <c r="O45">
        <v>0</v>
      </c>
    </row>
    <row r="46" spans="1:16" x14ac:dyDescent="0.35">
      <c r="A46" t="s">
        <v>152</v>
      </c>
      <c r="B46">
        <v>0</v>
      </c>
      <c r="C46">
        <v>1</v>
      </c>
      <c r="E46">
        <v>0</v>
      </c>
      <c r="F46">
        <v>1</v>
      </c>
      <c r="H46">
        <v>2</v>
      </c>
      <c r="I46">
        <v>0</v>
      </c>
      <c r="K46">
        <v>1</v>
      </c>
      <c r="L46">
        <v>1</v>
      </c>
      <c r="N46">
        <v>1</v>
      </c>
      <c r="O46">
        <v>2</v>
      </c>
    </row>
    <row r="47" spans="1:16" x14ac:dyDescent="0.35">
      <c r="A47" t="s">
        <v>37</v>
      </c>
      <c r="B47">
        <f>SUM(B42:B46)</f>
        <v>250</v>
      </c>
      <c r="C47" s="28">
        <f>SUM(C42:C46)</f>
        <v>63</v>
      </c>
      <c r="E47" s="28">
        <f>SUM(E42:E46)</f>
        <v>250</v>
      </c>
      <c r="F47" s="28">
        <f>SUM(F42:F46)</f>
        <v>62</v>
      </c>
      <c r="H47" s="28">
        <f>SUM(H42:H46)</f>
        <v>250</v>
      </c>
      <c r="I47" s="28">
        <f>SUM(I42:I46)</f>
        <v>62</v>
      </c>
      <c r="K47" s="28">
        <f>SUM(K42:K46)</f>
        <v>250</v>
      </c>
      <c r="L47" s="28">
        <f>SUM(L42:L46)</f>
        <v>63</v>
      </c>
      <c r="N47" s="28">
        <f>SUM(N42:N46)</f>
        <v>248</v>
      </c>
      <c r="O47" s="28">
        <f>SUM(O42:O46)</f>
        <v>61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66"/>
  <sheetViews>
    <sheetView workbookViewId="0">
      <selection activeCell="C42" sqref="C42"/>
    </sheetView>
  </sheetViews>
  <sheetFormatPr defaultRowHeight="14.5" x14ac:dyDescent="0.35"/>
  <sheetData>
    <row r="1" spans="1:2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x14ac:dyDescent="0.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5.5" x14ac:dyDescent="0.35">
      <c r="A19" s="13" t="s">
        <v>164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3" t="s">
        <v>164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x14ac:dyDescent="0.3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21" x14ac:dyDescent="0.3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21" x14ac:dyDescent="0.3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21" x14ac:dyDescent="0.35">
      <c r="A24" s="28" t="s">
        <v>165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21" x14ac:dyDescent="0.35">
      <c r="A25" s="28"/>
      <c r="B25" s="28" t="s">
        <v>155</v>
      </c>
      <c r="C25" s="28" t="s">
        <v>156</v>
      </c>
      <c r="D25" s="28"/>
      <c r="E25" s="28" t="s">
        <v>153</v>
      </c>
      <c r="F25" s="28" t="s">
        <v>154</v>
      </c>
      <c r="G25" s="28"/>
      <c r="H25" s="28" t="s">
        <v>150</v>
      </c>
      <c r="I25" s="28" t="s">
        <v>151</v>
      </c>
      <c r="J25" s="28"/>
      <c r="K25" s="28" t="s">
        <v>148</v>
      </c>
      <c r="L25" s="28" t="s">
        <v>149</v>
      </c>
      <c r="M25" s="28"/>
      <c r="N25" s="28" t="s">
        <v>146</v>
      </c>
      <c r="O25" s="28" t="s">
        <v>147</v>
      </c>
      <c r="P25" s="28"/>
      <c r="Q25" s="28"/>
    </row>
    <row r="26" spans="1:21" x14ac:dyDescent="0.35">
      <c r="A26" s="28" t="s">
        <v>161</v>
      </c>
      <c r="B26" s="27">
        <f>B32</f>
        <v>6.5934065934065936E-2</v>
      </c>
      <c r="C26" s="27">
        <f>C32</f>
        <v>9.6952908587257622E-2</v>
      </c>
      <c r="D26" s="28"/>
      <c r="E26" s="27">
        <f>E32</f>
        <v>4.2622950819672129E-2</v>
      </c>
      <c r="F26" s="27">
        <f>F32</f>
        <v>2.2099447513812154E-2</v>
      </c>
      <c r="G26" s="28"/>
      <c r="H26" s="27">
        <f>H32</f>
        <v>0.24696802646085997</v>
      </c>
      <c r="I26" s="27">
        <f>I32</f>
        <v>0.17499999999999999</v>
      </c>
      <c r="J26" s="28"/>
      <c r="K26" s="27">
        <f>K32</f>
        <v>0.18660812294182216</v>
      </c>
      <c r="L26" s="27">
        <f>L32</f>
        <v>0.1270718232044199</v>
      </c>
      <c r="M26" s="28"/>
      <c r="N26" s="27">
        <f>N32</f>
        <v>0.52838427947598254</v>
      </c>
      <c r="O26" s="27">
        <f>O32</f>
        <v>0.29589041095890412</v>
      </c>
      <c r="P26" s="28"/>
      <c r="Q26" s="28"/>
    </row>
    <row r="27" spans="1:21" x14ac:dyDescent="0.35">
      <c r="A27" s="28" t="s">
        <v>162</v>
      </c>
      <c r="B27" s="27">
        <f>B33</f>
        <v>0.27802197802197803</v>
      </c>
      <c r="C27" s="27">
        <f>C33</f>
        <v>0.30193905817174516</v>
      </c>
      <c r="D27" s="28"/>
      <c r="E27" s="27">
        <f>E33</f>
        <v>0.18469945355191256</v>
      </c>
      <c r="F27" s="27">
        <f>F33</f>
        <v>0.23756906077348067</v>
      </c>
      <c r="G27" s="28"/>
      <c r="H27" s="27">
        <f>H33</f>
        <v>0.40904079382579933</v>
      </c>
      <c r="I27" s="27">
        <f>I33</f>
        <v>0.38611111111111113</v>
      </c>
      <c r="J27" s="28"/>
      <c r="K27" s="27">
        <f>K33</f>
        <v>0.49396267837541163</v>
      </c>
      <c r="L27" s="27">
        <f>L33</f>
        <v>0.42817679558011051</v>
      </c>
      <c r="M27" s="28"/>
      <c r="N27" s="27">
        <f>N33</f>
        <v>0.37227074235807861</v>
      </c>
      <c r="O27" s="27">
        <f>O33</f>
        <v>0.47397260273972602</v>
      </c>
      <c r="P27" s="28"/>
      <c r="Q27" s="28"/>
    </row>
    <row r="28" spans="1:21" s="28" customFormat="1" x14ac:dyDescent="0.35">
      <c r="A28" s="28" t="s">
        <v>37</v>
      </c>
      <c r="B28" s="27">
        <f>SUM(B26:B27)</f>
        <v>0.34395604395604396</v>
      </c>
      <c r="C28" s="27">
        <f>SUM(C26:C27)</f>
        <v>0.39889196675900279</v>
      </c>
      <c r="E28" s="27">
        <f>SUM(E26:E27)</f>
        <v>0.22732240437158469</v>
      </c>
      <c r="F28" s="27">
        <f>SUM(F26:F27)</f>
        <v>0.25966850828729282</v>
      </c>
      <c r="H28" s="27">
        <f>SUM(H26:H27)</f>
        <v>0.6560088202866593</v>
      </c>
      <c r="I28" s="27">
        <f>SUM(I26:I27)</f>
        <v>0.56111111111111112</v>
      </c>
      <c r="K28" s="27">
        <f>SUM(K26:K27)</f>
        <v>0.6805708013172338</v>
      </c>
      <c r="L28" s="27">
        <f>SUM(L26:L27)</f>
        <v>0.55524861878453047</v>
      </c>
      <c r="N28" s="27">
        <f>SUM(N26:N27)</f>
        <v>0.90065502183406121</v>
      </c>
      <c r="O28" s="27">
        <f>SUM(O26:O27)</f>
        <v>0.76986301369863019</v>
      </c>
    </row>
    <row r="29" spans="1:21" x14ac:dyDescent="0.3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21" x14ac:dyDescent="0.35">
      <c r="A30" s="28" t="s">
        <v>166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21" x14ac:dyDescent="0.35">
      <c r="A31" s="28"/>
      <c r="B31" s="28" t="s">
        <v>155</v>
      </c>
      <c r="C31" s="28" t="s">
        <v>156</v>
      </c>
      <c r="D31" s="28" t="s">
        <v>157</v>
      </c>
      <c r="E31" s="28" t="s">
        <v>153</v>
      </c>
      <c r="F31" s="28" t="s">
        <v>154</v>
      </c>
      <c r="G31" s="28" t="s">
        <v>157</v>
      </c>
      <c r="H31" s="28" t="s">
        <v>150</v>
      </c>
      <c r="I31" s="28" t="s">
        <v>151</v>
      </c>
      <c r="J31" s="28"/>
      <c r="K31" s="28" t="s">
        <v>148</v>
      </c>
      <c r="L31" s="28" t="s">
        <v>149</v>
      </c>
      <c r="M31" s="28" t="s">
        <v>157</v>
      </c>
      <c r="N31" s="28" t="s">
        <v>146</v>
      </c>
      <c r="O31" s="28" t="s">
        <v>147</v>
      </c>
      <c r="P31" s="28"/>
      <c r="Q31" s="28"/>
    </row>
    <row r="32" spans="1:21" s="28" customFormat="1" x14ac:dyDescent="0.35">
      <c r="A32" s="28" t="s">
        <v>47</v>
      </c>
      <c r="B32" s="27">
        <f>N45/N47</f>
        <v>6.5934065934065936E-2</v>
      </c>
      <c r="C32" s="27">
        <f>O45/O47</f>
        <v>9.6952908587257622E-2</v>
      </c>
      <c r="D32" s="27"/>
      <c r="E32" s="27">
        <f>K45/K47</f>
        <v>4.2622950819672129E-2</v>
      </c>
      <c r="F32" s="27">
        <f>L45/L47</f>
        <v>2.2099447513812154E-2</v>
      </c>
      <c r="G32" s="27"/>
      <c r="H32" s="27">
        <f>H45/H47</f>
        <v>0.24696802646085997</v>
      </c>
      <c r="I32" s="27">
        <f>I45/I47</f>
        <v>0.17499999999999999</v>
      </c>
      <c r="J32" s="27"/>
      <c r="K32" s="27">
        <f>E45/E47</f>
        <v>0.18660812294182216</v>
      </c>
      <c r="L32" s="27">
        <f>F45/F47</f>
        <v>0.1270718232044199</v>
      </c>
      <c r="M32" s="27"/>
      <c r="N32" s="27">
        <f>B45/B47</f>
        <v>0.52838427947598254</v>
      </c>
      <c r="O32" s="27">
        <f>C45/C47</f>
        <v>0.29589041095890412</v>
      </c>
    </row>
    <row r="33" spans="1:17" x14ac:dyDescent="0.35">
      <c r="A33" s="28" t="s">
        <v>46</v>
      </c>
      <c r="B33" s="27">
        <f>N44/N47</f>
        <v>0.27802197802197803</v>
      </c>
      <c r="C33" s="27">
        <f>O44/O47</f>
        <v>0.30193905817174516</v>
      </c>
      <c r="D33" s="27"/>
      <c r="E33" s="27">
        <f>K44/K47</f>
        <v>0.18469945355191256</v>
      </c>
      <c r="F33" s="27">
        <f>L44/L47</f>
        <v>0.23756906077348067</v>
      </c>
      <c r="G33" s="27"/>
      <c r="H33" s="27">
        <f>H44/H47</f>
        <v>0.40904079382579933</v>
      </c>
      <c r="I33" s="27">
        <f>I44/I47</f>
        <v>0.38611111111111113</v>
      </c>
      <c r="J33" s="27"/>
      <c r="K33" s="27">
        <f>E44/E47</f>
        <v>0.49396267837541163</v>
      </c>
      <c r="L33" s="27">
        <f>F44/F47</f>
        <v>0.42817679558011051</v>
      </c>
      <c r="M33" s="27"/>
      <c r="N33" s="27">
        <f>B44/B47</f>
        <v>0.37227074235807861</v>
      </c>
      <c r="O33" s="27">
        <f>C44/C47</f>
        <v>0.47397260273972602</v>
      </c>
      <c r="P33" s="28"/>
      <c r="Q33" s="28"/>
    </row>
    <row r="34" spans="1:17" x14ac:dyDescent="0.35">
      <c r="A34" s="28" t="s">
        <v>45</v>
      </c>
      <c r="B34" s="27">
        <f>N43/N47</f>
        <v>0.39780219780219778</v>
      </c>
      <c r="C34" s="27">
        <f>O43/O47</f>
        <v>0.33518005540166207</v>
      </c>
      <c r="D34" s="27"/>
      <c r="E34" s="27">
        <f>K43/K47</f>
        <v>0.38907103825136613</v>
      </c>
      <c r="F34" s="27">
        <f>L43/L47</f>
        <v>0.41988950276243092</v>
      </c>
      <c r="G34" s="27"/>
      <c r="H34" s="27">
        <f>H43/H47</f>
        <v>0.20948180815876516</v>
      </c>
      <c r="I34" s="27">
        <f>I43/I47</f>
        <v>0.22222222222222221</v>
      </c>
      <c r="J34" s="27"/>
      <c r="K34" s="27">
        <f>E43/E47</f>
        <v>0.19099890230515917</v>
      </c>
      <c r="L34" s="27">
        <f>F43/F47</f>
        <v>0.25138121546961328</v>
      </c>
      <c r="M34" s="27"/>
      <c r="N34" s="27">
        <f>B43/B47</f>
        <v>5.7860262008733628E-2</v>
      </c>
      <c r="O34" s="27">
        <f>C43/C47</f>
        <v>0.11232876712328767</v>
      </c>
      <c r="P34" s="28"/>
      <c r="Q34" s="28"/>
    </row>
    <row r="35" spans="1:17" x14ac:dyDescent="0.35">
      <c r="A35" s="28" t="s">
        <v>44</v>
      </c>
      <c r="B35" s="27">
        <f>N42/N47</f>
        <v>0.22857142857142856</v>
      </c>
      <c r="C35" s="27">
        <f>O42/O47</f>
        <v>0.2077562326869806</v>
      </c>
      <c r="D35" s="27"/>
      <c r="E35" s="27">
        <f>K42/K47</f>
        <v>0.3551912568306011</v>
      </c>
      <c r="F35" s="27">
        <f>L42/L47</f>
        <v>0.26243093922651933</v>
      </c>
      <c r="G35" s="27"/>
      <c r="H35" s="27">
        <f>H42/H47</f>
        <v>0.10474090407938258</v>
      </c>
      <c r="I35" s="27">
        <f>I42/I47</f>
        <v>0.15277777777777779</v>
      </c>
      <c r="J35" s="27"/>
      <c r="K35" s="27">
        <f>E42/E47</f>
        <v>9.8792535675082324E-2</v>
      </c>
      <c r="L35" s="27">
        <f>F42/F47</f>
        <v>0.13259668508287292</v>
      </c>
      <c r="M35" s="27"/>
      <c r="N35" s="27">
        <f>B42/B47</f>
        <v>1.2008733624454149E-2</v>
      </c>
      <c r="O35" s="27">
        <f>C42/C47</f>
        <v>5.7534246575342465E-2</v>
      </c>
      <c r="P35" s="28"/>
      <c r="Q35" s="28"/>
    </row>
    <row r="36" spans="1:17" x14ac:dyDescent="0.35">
      <c r="A36" s="28" t="s">
        <v>152</v>
      </c>
      <c r="B36" s="27">
        <f>N46/N47</f>
        <v>2.9670329670329669E-2</v>
      </c>
      <c r="C36" s="27">
        <f>O46/O47</f>
        <v>5.817174515235457E-2</v>
      </c>
      <c r="D36" s="27"/>
      <c r="E36" s="27">
        <f>K46/K47</f>
        <v>2.8415300546448089E-2</v>
      </c>
      <c r="F36" s="27">
        <f>L46/L47</f>
        <v>5.8011049723756904E-2</v>
      </c>
      <c r="G36" s="27"/>
      <c r="H36" s="27">
        <f>H46/H47</f>
        <v>2.9768467475192944E-2</v>
      </c>
      <c r="I36" s="27">
        <f>I46/I47</f>
        <v>6.3888888888888884E-2</v>
      </c>
      <c r="J36" s="27"/>
      <c r="K36" s="27">
        <f>E46/E47</f>
        <v>2.9637760702524697E-2</v>
      </c>
      <c r="L36" s="27">
        <f>F46/F47</f>
        <v>6.0773480662983423E-2</v>
      </c>
      <c r="M36" s="27"/>
      <c r="N36" s="27">
        <f>B46/B47</f>
        <v>2.9475982532751091E-2</v>
      </c>
      <c r="O36" s="27">
        <f>C46/C47</f>
        <v>6.0273972602739728E-2</v>
      </c>
      <c r="P36" s="28"/>
      <c r="Q36" s="28"/>
    </row>
    <row r="37" spans="1:17" x14ac:dyDescent="0.35">
      <c r="A37" s="28" t="s">
        <v>37</v>
      </c>
      <c r="B37" s="27">
        <f>SUM(B32:B36)</f>
        <v>1</v>
      </c>
      <c r="C37" s="27">
        <f>SUM(C32:C36)</f>
        <v>1</v>
      </c>
      <c r="D37" s="27"/>
      <c r="E37" s="27">
        <f>SUM(E32:E36)</f>
        <v>1</v>
      </c>
      <c r="F37" s="27">
        <f>SUM(F32:F36)</f>
        <v>1</v>
      </c>
      <c r="G37" s="27"/>
      <c r="H37" s="27">
        <f>SUM(H32:H36)</f>
        <v>0.99999999999999989</v>
      </c>
      <c r="I37" s="27">
        <f>SUM(I32:I36)</f>
        <v>1</v>
      </c>
      <c r="J37" s="27"/>
      <c r="K37" s="27">
        <f>SUM(K32:K36)</f>
        <v>0.99999999999999989</v>
      </c>
      <c r="L37" s="27">
        <f>SUM(L32:L36)</f>
        <v>1.0000000000000002</v>
      </c>
      <c r="M37" s="27"/>
      <c r="N37" s="27">
        <f>SUM(N32:N36)</f>
        <v>1</v>
      </c>
      <c r="O37" s="27">
        <f>SUM(O32:O36)</f>
        <v>1</v>
      </c>
      <c r="P37" s="28"/>
      <c r="Q37" s="28"/>
    </row>
    <row r="38" spans="1:17" x14ac:dyDescent="0.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3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35">
      <c r="A40" s="28" t="s">
        <v>167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35">
      <c r="A41" s="28"/>
      <c r="B41" s="28" t="s">
        <v>146</v>
      </c>
      <c r="C41" s="28" t="s">
        <v>147</v>
      </c>
      <c r="D41" s="28" t="s">
        <v>157</v>
      </c>
      <c r="E41" s="28" t="s">
        <v>148</v>
      </c>
      <c r="F41" s="28" t="s">
        <v>149</v>
      </c>
      <c r="G41" s="28" t="s">
        <v>157</v>
      </c>
      <c r="H41" s="28" t="s">
        <v>150</v>
      </c>
      <c r="I41" s="28" t="s">
        <v>151</v>
      </c>
      <c r="J41" s="28"/>
      <c r="K41" s="28" t="s">
        <v>153</v>
      </c>
      <c r="L41" s="28" t="s">
        <v>154</v>
      </c>
      <c r="M41" s="28" t="s">
        <v>157</v>
      </c>
      <c r="N41" s="28" t="s">
        <v>155</v>
      </c>
      <c r="O41" s="28" t="s">
        <v>156</v>
      </c>
      <c r="P41" s="28" t="s">
        <v>157</v>
      </c>
      <c r="Q41" s="28"/>
    </row>
    <row r="42" spans="1:17" x14ac:dyDescent="0.35">
      <c r="A42" s="28" t="s">
        <v>44</v>
      </c>
      <c r="B42" s="28">
        <v>11</v>
      </c>
      <c r="C42" s="28">
        <v>21</v>
      </c>
      <c r="D42" s="28"/>
      <c r="E42" s="28">
        <v>90</v>
      </c>
      <c r="F42" s="28">
        <v>48</v>
      </c>
      <c r="G42" s="28"/>
      <c r="H42" s="28">
        <v>95</v>
      </c>
      <c r="I42" s="28">
        <v>55</v>
      </c>
      <c r="J42" s="28"/>
      <c r="K42" s="28">
        <v>325</v>
      </c>
      <c r="L42" s="28">
        <v>95</v>
      </c>
      <c r="M42" s="28"/>
      <c r="N42" s="28">
        <v>208</v>
      </c>
      <c r="O42" s="28">
        <v>75</v>
      </c>
      <c r="P42" s="28"/>
      <c r="Q42" s="28"/>
    </row>
    <row r="43" spans="1:17" x14ac:dyDescent="0.35">
      <c r="A43" s="28" t="s">
        <v>45</v>
      </c>
      <c r="B43" s="28">
        <v>53</v>
      </c>
      <c r="C43" s="28">
        <v>41</v>
      </c>
      <c r="D43" s="28"/>
      <c r="E43" s="28">
        <v>174</v>
      </c>
      <c r="F43" s="28">
        <v>91</v>
      </c>
      <c r="G43" s="28"/>
      <c r="H43" s="28">
        <v>190</v>
      </c>
      <c r="I43" s="28">
        <v>80</v>
      </c>
      <c r="J43" s="28"/>
      <c r="K43" s="28">
        <v>356</v>
      </c>
      <c r="L43" s="28">
        <v>152</v>
      </c>
      <c r="M43" s="28"/>
      <c r="N43" s="28">
        <v>362</v>
      </c>
      <c r="O43" s="28">
        <v>121</v>
      </c>
      <c r="P43" s="28"/>
      <c r="Q43" s="28"/>
    </row>
    <row r="44" spans="1:17" x14ac:dyDescent="0.35">
      <c r="A44" s="28" t="s">
        <v>46</v>
      </c>
      <c r="B44" s="28">
        <v>341</v>
      </c>
      <c r="C44" s="28">
        <v>173</v>
      </c>
      <c r="D44" s="28"/>
      <c r="E44" s="28">
        <v>450</v>
      </c>
      <c r="F44" s="28">
        <v>155</v>
      </c>
      <c r="G44" s="28"/>
      <c r="H44" s="28">
        <v>371</v>
      </c>
      <c r="I44" s="28">
        <v>139</v>
      </c>
      <c r="J44" s="28"/>
      <c r="K44" s="28">
        <v>169</v>
      </c>
      <c r="L44" s="28">
        <v>86</v>
      </c>
      <c r="M44" s="28"/>
      <c r="N44" s="28">
        <v>253</v>
      </c>
      <c r="O44" s="28">
        <v>109</v>
      </c>
      <c r="P44" s="28"/>
      <c r="Q44" s="28"/>
    </row>
    <row r="45" spans="1:17" x14ac:dyDescent="0.35">
      <c r="A45" s="28" t="s">
        <v>47</v>
      </c>
      <c r="B45" s="28">
        <v>484</v>
      </c>
      <c r="C45" s="28">
        <v>108</v>
      </c>
      <c r="D45" s="28"/>
      <c r="E45" s="28">
        <v>170</v>
      </c>
      <c r="F45" s="28">
        <v>46</v>
      </c>
      <c r="G45" s="28"/>
      <c r="H45" s="28">
        <v>224</v>
      </c>
      <c r="I45" s="28">
        <v>63</v>
      </c>
      <c r="J45" s="28"/>
      <c r="K45" s="28">
        <v>39</v>
      </c>
      <c r="L45" s="28">
        <v>8</v>
      </c>
      <c r="M45" s="28"/>
      <c r="N45" s="28">
        <v>60</v>
      </c>
      <c r="O45" s="28">
        <v>35</v>
      </c>
      <c r="P45" s="28"/>
      <c r="Q45" s="28"/>
    </row>
    <row r="46" spans="1:17" x14ac:dyDescent="0.35">
      <c r="A46" s="28" t="s">
        <v>152</v>
      </c>
      <c r="B46" s="28">
        <v>27</v>
      </c>
      <c r="C46" s="28">
        <v>22</v>
      </c>
      <c r="D46" s="28"/>
      <c r="E46" s="28">
        <v>27</v>
      </c>
      <c r="F46" s="28">
        <v>22</v>
      </c>
      <c r="G46" s="28"/>
      <c r="H46" s="28">
        <v>27</v>
      </c>
      <c r="I46" s="28">
        <v>23</v>
      </c>
      <c r="J46" s="28"/>
      <c r="K46" s="28">
        <v>26</v>
      </c>
      <c r="L46" s="28">
        <v>21</v>
      </c>
      <c r="M46" s="28"/>
      <c r="N46" s="28">
        <v>27</v>
      </c>
      <c r="O46" s="28">
        <v>21</v>
      </c>
      <c r="P46" s="28"/>
      <c r="Q46" s="28"/>
    </row>
    <row r="47" spans="1:17" x14ac:dyDescent="0.35">
      <c r="A47" s="28" t="s">
        <v>37</v>
      </c>
      <c r="B47" s="28">
        <f>SUM(B42:B46)</f>
        <v>916</v>
      </c>
      <c r="C47" s="28">
        <f>SUM(C42:C46)</f>
        <v>365</v>
      </c>
      <c r="D47" s="28"/>
      <c r="E47" s="28">
        <f>SUM(E42:E46)</f>
        <v>911</v>
      </c>
      <c r="F47" s="28">
        <f>SUM(F42:F46)</f>
        <v>362</v>
      </c>
      <c r="G47" s="28"/>
      <c r="H47" s="28">
        <f>SUM(H42:H46)</f>
        <v>907</v>
      </c>
      <c r="I47" s="28">
        <f>SUM(I42:I46)</f>
        <v>360</v>
      </c>
      <c r="J47" s="28"/>
      <c r="K47" s="28">
        <f>SUM(K42:K46)</f>
        <v>915</v>
      </c>
      <c r="L47" s="28">
        <f>SUM(L42:L46)</f>
        <v>362</v>
      </c>
      <c r="M47" s="28"/>
      <c r="N47" s="28">
        <f>SUM(N42:N46)</f>
        <v>910</v>
      </c>
      <c r="O47" s="28">
        <f>SUM(O42:O46)</f>
        <v>361</v>
      </c>
      <c r="P47" s="28"/>
      <c r="Q47" s="28"/>
    </row>
    <row r="53" spans="1:16" x14ac:dyDescent="0.35">
      <c r="A53" s="28"/>
      <c r="B53" s="28" t="s">
        <v>146</v>
      </c>
      <c r="C53" s="28" t="s">
        <v>147</v>
      </c>
      <c r="D53" s="28" t="s">
        <v>157</v>
      </c>
      <c r="E53" s="28" t="s">
        <v>148</v>
      </c>
      <c r="F53" s="28" t="s">
        <v>149</v>
      </c>
      <c r="G53" s="28" t="s">
        <v>157</v>
      </c>
      <c r="H53" s="28" t="s">
        <v>150</v>
      </c>
      <c r="I53" s="28" t="s">
        <v>151</v>
      </c>
      <c r="J53" s="28"/>
      <c r="K53" s="28" t="s">
        <v>153</v>
      </c>
      <c r="L53" s="28" t="s">
        <v>154</v>
      </c>
      <c r="M53" s="28" t="s">
        <v>157</v>
      </c>
      <c r="N53" s="28" t="s">
        <v>155</v>
      </c>
      <c r="O53" s="28" t="s">
        <v>156</v>
      </c>
    </row>
    <row r="54" spans="1:16" x14ac:dyDescent="0.35">
      <c r="A54" s="28" t="s">
        <v>44</v>
      </c>
      <c r="B54" s="28">
        <v>11</v>
      </c>
      <c r="C54" s="28">
        <v>21</v>
      </c>
      <c r="D54" s="28"/>
      <c r="E54" s="28">
        <v>90</v>
      </c>
      <c r="F54" s="28">
        <v>48</v>
      </c>
      <c r="G54" s="28"/>
      <c r="H54" s="28">
        <v>95</v>
      </c>
      <c r="I54" s="28">
        <v>55</v>
      </c>
      <c r="J54" s="28"/>
      <c r="K54" s="28">
        <v>325</v>
      </c>
      <c r="L54" s="28">
        <v>95</v>
      </c>
      <c r="M54" s="28"/>
      <c r="N54" s="28">
        <v>208</v>
      </c>
      <c r="O54" s="28">
        <v>75</v>
      </c>
    </row>
    <row r="55" spans="1:16" x14ac:dyDescent="0.35">
      <c r="A55" s="28" t="s">
        <v>45</v>
      </c>
      <c r="B55" s="28">
        <v>53</v>
      </c>
      <c r="C55" s="28">
        <v>41</v>
      </c>
      <c r="D55" s="28"/>
      <c r="E55" s="28">
        <v>174</v>
      </c>
      <c r="F55" s="28">
        <v>91</v>
      </c>
      <c r="G55" s="28"/>
      <c r="H55" s="28">
        <v>190</v>
      </c>
      <c r="I55" s="28">
        <v>80</v>
      </c>
      <c r="J55" s="28"/>
      <c r="K55" s="28">
        <v>356</v>
      </c>
      <c r="L55" s="28">
        <v>152</v>
      </c>
      <c r="M55" s="28"/>
      <c r="N55" s="28">
        <v>362</v>
      </c>
      <c r="O55" s="28">
        <v>121</v>
      </c>
    </row>
    <row r="56" spans="1:16" x14ac:dyDescent="0.35">
      <c r="A56" s="28" t="s">
        <v>46</v>
      </c>
      <c r="B56" s="28">
        <v>341</v>
      </c>
      <c r="C56" s="28">
        <v>173</v>
      </c>
      <c r="D56" s="28"/>
      <c r="E56" s="28">
        <v>450</v>
      </c>
      <c r="F56" s="28">
        <v>155</v>
      </c>
      <c r="G56" s="28"/>
      <c r="H56" s="28">
        <v>371</v>
      </c>
      <c r="I56" s="28">
        <v>139</v>
      </c>
      <c r="J56" s="28"/>
      <c r="K56" s="28">
        <v>169</v>
      </c>
      <c r="L56" s="28">
        <v>86</v>
      </c>
      <c r="M56" s="28"/>
      <c r="N56" s="28">
        <v>253</v>
      </c>
      <c r="O56" s="28">
        <v>109</v>
      </c>
    </row>
    <row r="57" spans="1:16" x14ac:dyDescent="0.35">
      <c r="A57" s="28" t="s">
        <v>47</v>
      </c>
      <c r="B57" s="28">
        <v>484</v>
      </c>
      <c r="C57" s="28">
        <v>108</v>
      </c>
      <c r="D57" s="28"/>
      <c r="E57" s="28">
        <v>170</v>
      </c>
      <c r="F57" s="28">
        <v>46</v>
      </c>
      <c r="G57" s="28"/>
      <c r="H57" s="28">
        <v>224</v>
      </c>
      <c r="I57" s="28">
        <v>63</v>
      </c>
      <c r="J57" s="28"/>
      <c r="K57" s="28">
        <v>39</v>
      </c>
      <c r="L57" s="28">
        <v>8</v>
      </c>
      <c r="M57" s="28"/>
      <c r="N57" s="28">
        <v>60</v>
      </c>
      <c r="O57" s="28">
        <v>35</v>
      </c>
    </row>
    <row r="58" spans="1:16" x14ac:dyDescent="0.35">
      <c r="A58" s="28" t="s">
        <v>37</v>
      </c>
      <c r="B58" s="28">
        <f>SUM(B54:B57)</f>
        <v>889</v>
      </c>
      <c r="C58" s="28">
        <f>SUM(C54:C57)</f>
        <v>343</v>
      </c>
      <c r="D58" s="28"/>
      <c r="E58" s="28">
        <f>SUM(E54:E57)</f>
        <v>884</v>
      </c>
      <c r="F58" s="28">
        <f>SUM(F54:F57)</f>
        <v>340</v>
      </c>
      <c r="G58" s="28"/>
      <c r="H58" s="28">
        <f>SUM(H54:H57)</f>
        <v>880</v>
      </c>
      <c r="I58" s="28">
        <f>SUM(I54:I57)</f>
        <v>337</v>
      </c>
      <c r="J58" s="28"/>
      <c r="K58" s="28">
        <f>SUM(K54:K57)</f>
        <v>889</v>
      </c>
      <c r="L58" s="28">
        <f>SUM(L54:L57)</f>
        <v>341</v>
      </c>
      <c r="M58" s="28"/>
      <c r="N58" s="28">
        <f>SUM(N54:N57)</f>
        <v>883</v>
      </c>
      <c r="O58" s="28">
        <f>SUM(O54:O57)</f>
        <v>340</v>
      </c>
    </row>
    <row r="61" spans="1:16" x14ac:dyDescent="0.35">
      <c r="A61" s="28"/>
      <c r="B61" s="28" t="s">
        <v>155</v>
      </c>
      <c r="C61" s="28" t="s">
        <v>156</v>
      </c>
      <c r="D61" s="28" t="s">
        <v>157</v>
      </c>
      <c r="E61" s="28" t="s">
        <v>153</v>
      </c>
      <c r="F61" s="28" t="s">
        <v>154</v>
      </c>
      <c r="G61" s="28" t="s">
        <v>157</v>
      </c>
      <c r="H61" s="28" t="s">
        <v>150</v>
      </c>
      <c r="I61" s="28" t="s">
        <v>151</v>
      </c>
      <c r="J61" s="28"/>
      <c r="K61" s="28" t="s">
        <v>148</v>
      </c>
      <c r="L61" s="28" t="s">
        <v>149</v>
      </c>
      <c r="M61" s="28" t="s">
        <v>157</v>
      </c>
      <c r="N61" s="28" t="s">
        <v>146</v>
      </c>
      <c r="O61" s="28" t="s">
        <v>147</v>
      </c>
      <c r="P61" s="28"/>
    </row>
    <row r="62" spans="1:16" x14ac:dyDescent="0.35">
      <c r="A62" s="27" t="s">
        <v>47</v>
      </c>
      <c r="B62" s="27">
        <f>N57/N58</f>
        <v>6.7950169875424682E-2</v>
      </c>
      <c r="C62" s="27">
        <f>O57/O58</f>
        <v>0.10294117647058823</v>
      </c>
      <c r="D62" s="27"/>
      <c r="E62" s="27">
        <f>K57/K58</f>
        <v>4.3869516310461196E-2</v>
      </c>
      <c r="F62" s="27">
        <f>L57/L58</f>
        <v>2.3460410557184751E-2</v>
      </c>
      <c r="G62" s="27"/>
      <c r="H62" s="27">
        <f>H57/H58</f>
        <v>0.25454545454545452</v>
      </c>
      <c r="I62" s="27">
        <f>I57/I58</f>
        <v>0.18694362017804153</v>
      </c>
      <c r="J62" s="27"/>
      <c r="K62" s="27">
        <f>E57/E58</f>
        <v>0.19230769230769232</v>
      </c>
      <c r="L62" s="27">
        <f>F57/F58</f>
        <v>0.13529411764705881</v>
      </c>
      <c r="M62" s="27"/>
      <c r="N62" s="27">
        <f>B57/B58</f>
        <v>0.54443194600674916</v>
      </c>
      <c r="O62" s="27">
        <f>C57/C58</f>
        <v>0.31486880466472306</v>
      </c>
      <c r="P62" s="28"/>
    </row>
    <row r="63" spans="1:16" x14ac:dyDescent="0.35">
      <c r="A63" s="27" t="s">
        <v>46</v>
      </c>
      <c r="B63" s="27">
        <f>N56/N58</f>
        <v>0.28652321630804078</v>
      </c>
      <c r="C63" s="27">
        <f>O56/O58</f>
        <v>0.32058823529411767</v>
      </c>
      <c r="D63" s="27"/>
      <c r="E63" s="27">
        <f>K56/K58</f>
        <v>0.19010123734533182</v>
      </c>
      <c r="F63" s="27">
        <f>L56/L58</f>
        <v>0.25219941348973607</v>
      </c>
      <c r="G63" s="27"/>
      <c r="H63" s="27">
        <f>H56/H58</f>
        <v>0.42159090909090907</v>
      </c>
      <c r="I63" s="27">
        <f>I56/I58</f>
        <v>0.41246290801186941</v>
      </c>
      <c r="J63" s="27"/>
      <c r="K63" s="27">
        <f>E56/E58</f>
        <v>0.50904977375565608</v>
      </c>
      <c r="L63" s="27">
        <f>F56/F58</f>
        <v>0.45588235294117646</v>
      </c>
      <c r="M63" s="27"/>
      <c r="N63" s="27">
        <f>B56/B58</f>
        <v>0.38357705286839144</v>
      </c>
      <c r="O63" s="27">
        <f>C56/C58</f>
        <v>0.50437317784256563</v>
      </c>
      <c r="P63" s="28"/>
    </row>
    <row r="64" spans="1:16" x14ac:dyDescent="0.35">
      <c r="A64" s="27" t="s">
        <v>45</v>
      </c>
      <c r="B64" s="27">
        <f>N55/N58</f>
        <v>0.40996602491506229</v>
      </c>
      <c r="C64" s="27">
        <f>O55/O58</f>
        <v>0.35588235294117648</v>
      </c>
      <c r="D64" s="27"/>
      <c r="E64" s="27">
        <f>K55/K58</f>
        <v>0.40044994375703036</v>
      </c>
      <c r="F64" s="27">
        <f>L55/L58</f>
        <v>0.44574780058651026</v>
      </c>
      <c r="G64" s="27"/>
      <c r="H64" s="27">
        <f>H55/H58</f>
        <v>0.21590909090909091</v>
      </c>
      <c r="I64" s="27">
        <f>I55/I58</f>
        <v>0.23738872403560832</v>
      </c>
      <c r="J64" s="27"/>
      <c r="K64" s="27">
        <f>E55/E58</f>
        <v>0.19683257918552036</v>
      </c>
      <c r="L64" s="27">
        <f>F55/F58</f>
        <v>0.2676470588235294</v>
      </c>
      <c r="M64" s="27"/>
      <c r="N64" s="27">
        <f>B55/B58</f>
        <v>5.9617547806524188E-2</v>
      </c>
      <c r="O64" s="27">
        <f>C55/C58</f>
        <v>0.119533527696793</v>
      </c>
      <c r="P64" s="28"/>
    </row>
    <row r="65" spans="1:16" s="28" customFormat="1" x14ac:dyDescent="0.35">
      <c r="A65" s="27" t="s">
        <v>44</v>
      </c>
      <c r="B65" s="27">
        <f>N54/N58</f>
        <v>0.23556058890147225</v>
      </c>
      <c r="C65" s="27">
        <f>O54/O58</f>
        <v>0.22058823529411764</v>
      </c>
      <c r="D65" s="27"/>
      <c r="E65" s="27">
        <f>K54/K58</f>
        <v>0.36557930258717658</v>
      </c>
      <c r="F65" s="27">
        <f>L54/L58</f>
        <v>0.27859237536656889</v>
      </c>
      <c r="G65" s="27"/>
      <c r="H65" s="27">
        <f>H54/H58</f>
        <v>0.10795454545454546</v>
      </c>
      <c r="I65" s="27">
        <f>I54/I58</f>
        <v>0.16320474777448071</v>
      </c>
      <c r="J65" s="27"/>
      <c r="K65" s="27">
        <f>E54/E58</f>
        <v>0.10180995475113122</v>
      </c>
      <c r="L65" s="27">
        <f>F54/F58</f>
        <v>0.14117647058823529</v>
      </c>
      <c r="M65" s="27"/>
      <c r="N65" s="27">
        <f>B54/B58</f>
        <v>1.2373453318335208E-2</v>
      </c>
      <c r="O65" s="27">
        <f>C54/C58</f>
        <v>6.1224489795918366E-2</v>
      </c>
    </row>
    <row r="66" spans="1:16" x14ac:dyDescent="0.35">
      <c r="A66" s="27" t="s">
        <v>37</v>
      </c>
      <c r="B66" s="27">
        <f>SUM(B62:B65)</f>
        <v>1</v>
      </c>
      <c r="C66" s="27">
        <f>SUM(C62:C65)</f>
        <v>1</v>
      </c>
      <c r="D66" s="27"/>
      <c r="E66" s="27">
        <f>SUM(E62:E65)</f>
        <v>1</v>
      </c>
      <c r="F66" s="27">
        <f>SUM(F62:F65)</f>
        <v>1</v>
      </c>
      <c r="G66" s="27"/>
      <c r="H66" s="27">
        <f>SUM(H62:H65)</f>
        <v>0.99999999999999989</v>
      </c>
      <c r="I66" s="27">
        <f>SUM(I62:I65)</f>
        <v>0.99999999999999989</v>
      </c>
      <c r="J66" s="27"/>
      <c r="K66" s="27">
        <f>SUM(K62:K65)</f>
        <v>0.99999999999999989</v>
      </c>
      <c r="L66" s="27">
        <f>SUM(L62:L65)</f>
        <v>1</v>
      </c>
      <c r="M66" s="27"/>
      <c r="N66" s="27">
        <f>SUM(N62:N65)</f>
        <v>0.99999999999999989</v>
      </c>
      <c r="O66" s="27">
        <f>SUM(O62:O65)</f>
        <v>1.0000000000000002</v>
      </c>
      <c r="P66" s="2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7"/>
  <sheetViews>
    <sheetView workbookViewId="0">
      <selection activeCell="L19" sqref="L1:T19"/>
    </sheetView>
  </sheetViews>
  <sheetFormatPr defaultRowHeight="14.5" x14ac:dyDescent="0.35"/>
  <sheetData>
    <row r="1" spans="1:21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x14ac:dyDescent="0.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1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1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1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1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1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1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5.5" x14ac:dyDescent="0.35">
      <c r="A19" s="13" t="s">
        <v>168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3" t="s">
        <v>168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x14ac:dyDescent="0.3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21" x14ac:dyDescent="0.3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21" x14ac:dyDescent="0.35">
      <c r="A23" s="28" t="s">
        <v>160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21" x14ac:dyDescent="0.35">
      <c r="A24" s="28"/>
      <c r="B24" s="28" t="s">
        <v>169</v>
      </c>
      <c r="C24" s="28" t="s">
        <v>418</v>
      </c>
      <c r="D24" s="28"/>
      <c r="E24" s="28" t="s">
        <v>170</v>
      </c>
      <c r="F24" s="28" t="s">
        <v>419</v>
      </c>
      <c r="G24" s="28"/>
      <c r="H24" s="28" t="s">
        <v>171</v>
      </c>
      <c r="I24" s="28" t="s">
        <v>420</v>
      </c>
      <c r="J24" s="28"/>
      <c r="K24" s="28" t="s">
        <v>172</v>
      </c>
      <c r="L24" s="28" t="s">
        <v>421</v>
      </c>
      <c r="M24" s="28"/>
      <c r="N24" s="28" t="s">
        <v>173</v>
      </c>
      <c r="O24" s="28" t="s">
        <v>422</v>
      </c>
      <c r="P24" s="28"/>
      <c r="Q24" s="28"/>
    </row>
    <row r="25" spans="1:21" x14ac:dyDescent="0.35">
      <c r="A25" s="28" t="s">
        <v>161</v>
      </c>
      <c r="B25" s="27">
        <f>B31</f>
        <v>3.5971223021582732E-2</v>
      </c>
      <c r="C25" s="27">
        <f>C31</f>
        <v>0</v>
      </c>
      <c r="D25" s="28"/>
      <c r="E25" s="27">
        <f>E31</f>
        <v>3.5587188612099648E-2</v>
      </c>
      <c r="F25" s="27">
        <f>F31</f>
        <v>3.4482758620689655E-2</v>
      </c>
      <c r="G25" s="28"/>
      <c r="H25" s="27">
        <f>H31</f>
        <v>0.11071428571428571</v>
      </c>
      <c r="I25" s="27">
        <f>I31</f>
        <v>0.10344827586206896</v>
      </c>
      <c r="J25" s="28"/>
      <c r="K25" s="27">
        <f>K31</f>
        <v>0.13928571428571429</v>
      </c>
      <c r="L25" s="27">
        <f>L31</f>
        <v>0.17241379310344829</v>
      </c>
      <c r="M25" s="28"/>
      <c r="N25" s="27">
        <f>N31</f>
        <v>0.46619217081850534</v>
      </c>
      <c r="O25" s="27">
        <f>O31</f>
        <v>0.34482758620689657</v>
      </c>
      <c r="P25" s="28"/>
      <c r="Q25" s="28"/>
    </row>
    <row r="26" spans="1:21" x14ac:dyDescent="0.35">
      <c r="A26" s="28" t="s">
        <v>162</v>
      </c>
      <c r="B26" s="27">
        <f>B32</f>
        <v>0.3273381294964029</v>
      </c>
      <c r="C26" s="27">
        <f>C32</f>
        <v>0.2857142857142857</v>
      </c>
      <c r="D26" s="28"/>
      <c r="E26" s="27">
        <f>E32</f>
        <v>0.34163701067615659</v>
      </c>
      <c r="F26" s="27">
        <f>F32</f>
        <v>0.2413793103448276</v>
      </c>
      <c r="G26" s="28"/>
      <c r="H26" s="27">
        <f>H32</f>
        <v>0.41785714285714287</v>
      </c>
      <c r="I26" s="27">
        <f>I32</f>
        <v>0.37931034482758619</v>
      </c>
      <c r="J26" s="28"/>
      <c r="K26" s="27">
        <f>K32</f>
        <v>0.50357142857142856</v>
      </c>
      <c r="L26" s="27">
        <f>L32</f>
        <v>0.55172413793103448</v>
      </c>
      <c r="M26" s="28"/>
      <c r="N26" s="27">
        <f>N32</f>
        <v>0.4804270462633452</v>
      </c>
      <c r="O26" s="27">
        <f>O32</f>
        <v>0.55172413793103448</v>
      </c>
      <c r="P26" s="28"/>
      <c r="Q26" s="28"/>
    </row>
    <row r="27" spans="1:21" s="28" customFormat="1" x14ac:dyDescent="0.35">
      <c r="A27" s="28" t="s">
        <v>176</v>
      </c>
      <c r="B27" s="27">
        <f>SUM(B25:B26)</f>
        <v>0.36330935251798563</v>
      </c>
      <c r="C27" s="27">
        <f>SUM(C25:C26)</f>
        <v>0.2857142857142857</v>
      </c>
      <c r="E27" s="27">
        <f>SUM(E25:E26)</f>
        <v>0.37722419928825623</v>
      </c>
      <c r="F27" s="27">
        <f>SUM(F25:F26)</f>
        <v>0.27586206896551724</v>
      </c>
      <c r="H27" s="27">
        <f>SUM(H25:H26)</f>
        <v>0.52857142857142858</v>
      </c>
      <c r="I27" s="45">
        <f>SUM(I25:I26)</f>
        <v>0.48275862068965514</v>
      </c>
      <c r="K27" s="27">
        <f>SUM(K25:K26)</f>
        <v>0.64285714285714279</v>
      </c>
      <c r="L27" s="27">
        <f>SUM(L25:L26)</f>
        <v>0.72413793103448276</v>
      </c>
      <c r="N27" s="27">
        <f>SUM(N25:N26)</f>
        <v>0.94661921708185059</v>
      </c>
      <c r="O27" s="27">
        <f>SUM(O25:O26)</f>
        <v>0.89655172413793105</v>
      </c>
    </row>
    <row r="28" spans="1:21" x14ac:dyDescent="0.3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21" x14ac:dyDescent="0.35">
      <c r="A29" s="28" t="s">
        <v>174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21" x14ac:dyDescent="0.35">
      <c r="A30" s="28"/>
      <c r="B30" s="28" t="s">
        <v>169</v>
      </c>
      <c r="C30" s="28" t="s">
        <v>418</v>
      </c>
      <c r="D30" s="28"/>
      <c r="E30" s="28" t="s">
        <v>170</v>
      </c>
      <c r="F30" s="28" t="s">
        <v>419</v>
      </c>
      <c r="G30" s="28"/>
      <c r="H30" s="28" t="s">
        <v>171</v>
      </c>
      <c r="I30" s="28" t="s">
        <v>420</v>
      </c>
      <c r="J30" s="28"/>
      <c r="K30" s="28" t="s">
        <v>172</v>
      </c>
      <c r="L30" s="28" t="s">
        <v>421</v>
      </c>
      <c r="M30" s="28"/>
      <c r="N30" s="28" t="s">
        <v>173</v>
      </c>
      <c r="O30" s="28" t="s">
        <v>422</v>
      </c>
      <c r="P30" s="28"/>
      <c r="Q30" s="28"/>
    </row>
    <row r="31" spans="1:21" s="28" customFormat="1" x14ac:dyDescent="0.35">
      <c r="A31" s="28" t="s">
        <v>47</v>
      </c>
      <c r="B31" s="27">
        <f>N44/N46</f>
        <v>3.5971223021582732E-2</v>
      </c>
      <c r="C31" s="27">
        <f>O44/O46</f>
        <v>0</v>
      </c>
      <c r="D31" s="27"/>
      <c r="E31" s="27">
        <f>K44/K46</f>
        <v>3.5587188612099648E-2</v>
      </c>
      <c r="F31" s="27">
        <f>L44/L46</f>
        <v>3.4482758620689655E-2</v>
      </c>
      <c r="G31" s="27"/>
      <c r="H31" s="27">
        <f>H44/H46</f>
        <v>0.11071428571428571</v>
      </c>
      <c r="I31" s="27">
        <f>I44/I46</f>
        <v>0.10344827586206896</v>
      </c>
      <c r="J31" s="27"/>
      <c r="K31" s="27">
        <f>E44/E46</f>
        <v>0.13928571428571429</v>
      </c>
      <c r="L31" s="27">
        <f>F44/F46</f>
        <v>0.17241379310344829</v>
      </c>
      <c r="M31" s="27"/>
      <c r="N31" s="27">
        <f>B44/B46</f>
        <v>0.46619217081850534</v>
      </c>
      <c r="O31" s="27">
        <f>C44/C46</f>
        <v>0.34482758620689657</v>
      </c>
    </row>
    <row r="32" spans="1:21" x14ac:dyDescent="0.35">
      <c r="A32" s="28" t="s">
        <v>46</v>
      </c>
      <c r="B32" s="27">
        <f>N43/N46</f>
        <v>0.3273381294964029</v>
      </c>
      <c r="C32" s="27">
        <f>O43/O46</f>
        <v>0.2857142857142857</v>
      </c>
      <c r="D32" s="27"/>
      <c r="E32" s="27">
        <f>K43/K46</f>
        <v>0.34163701067615659</v>
      </c>
      <c r="F32" s="27">
        <f>L43/L46</f>
        <v>0.2413793103448276</v>
      </c>
      <c r="G32" s="27"/>
      <c r="H32" s="27">
        <f>H43/H46</f>
        <v>0.41785714285714287</v>
      </c>
      <c r="I32" s="27">
        <f>I43/I46</f>
        <v>0.37931034482758619</v>
      </c>
      <c r="J32" s="27"/>
      <c r="K32" s="27">
        <f>E43/E46</f>
        <v>0.50357142857142856</v>
      </c>
      <c r="L32" s="27">
        <f>F43/F46</f>
        <v>0.55172413793103448</v>
      </c>
      <c r="M32" s="27"/>
      <c r="N32" s="27">
        <f>B43/B46</f>
        <v>0.4804270462633452</v>
      </c>
      <c r="O32" s="27">
        <f>C43/C46</f>
        <v>0.55172413793103448</v>
      </c>
      <c r="P32" s="28"/>
      <c r="Q32" s="28"/>
    </row>
    <row r="33" spans="1:17" x14ac:dyDescent="0.35">
      <c r="A33" s="28" t="s">
        <v>45</v>
      </c>
      <c r="B33" s="27">
        <f>N42/N46</f>
        <v>0.42086330935251798</v>
      </c>
      <c r="C33" s="27">
        <f>O42/O46</f>
        <v>0.5</v>
      </c>
      <c r="D33" s="27"/>
      <c r="E33" s="27">
        <f>K42/K46</f>
        <v>0.44128113879003561</v>
      </c>
      <c r="F33" s="27">
        <f>L42/L46</f>
        <v>0.51724137931034486</v>
      </c>
      <c r="G33" s="27"/>
      <c r="H33" s="27">
        <f>H42/H46</f>
        <v>0.33214285714285713</v>
      </c>
      <c r="I33" s="27">
        <f>I42/I46</f>
        <v>0.34482758620689657</v>
      </c>
      <c r="J33" s="27"/>
      <c r="K33" s="27">
        <f>E42/E46</f>
        <v>0.29285714285714287</v>
      </c>
      <c r="L33" s="27">
        <f>F42/F46</f>
        <v>0.13793103448275862</v>
      </c>
      <c r="M33" s="27"/>
      <c r="N33" s="27">
        <f>B42/B46</f>
        <v>4.9822064056939501E-2</v>
      </c>
      <c r="O33" s="27">
        <f>C42/C46</f>
        <v>6.8965517241379309E-2</v>
      </c>
      <c r="P33" s="28"/>
      <c r="Q33" s="28"/>
    </row>
    <row r="34" spans="1:17" x14ac:dyDescent="0.35">
      <c r="A34" s="28" t="s">
        <v>44</v>
      </c>
      <c r="B34" s="27">
        <f>N41/N46</f>
        <v>0.20503597122302158</v>
      </c>
      <c r="C34" s="27">
        <f>O41/O46</f>
        <v>0.21428571428571427</v>
      </c>
      <c r="D34" s="27"/>
      <c r="E34" s="27">
        <f>K41/K46</f>
        <v>0.17437722419928825</v>
      </c>
      <c r="F34" s="27">
        <f>L41/L46</f>
        <v>0.20689655172413793</v>
      </c>
      <c r="G34" s="27"/>
      <c r="H34" s="27">
        <f>H41/H46</f>
        <v>0.13214285714285715</v>
      </c>
      <c r="I34" s="27">
        <f>I41/I46</f>
        <v>0.17241379310344829</v>
      </c>
      <c r="J34" s="27"/>
      <c r="K34" s="27">
        <f>E41/E46</f>
        <v>6.0714285714285714E-2</v>
      </c>
      <c r="L34" s="27">
        <f>F41/F46</f>
        <v>0.13793103448275862</v>
      </c>
      <c r="M34" s="27"/>
      <c r="N34" s="27">
        <f>B41/B46</f>
        <v>0</v>
      </c>
      <c r="O34" s="27">
        <f>C41/C46</f>
        <v>3.4482758620689655E-2</v>
      </c>
      <c r="P34" s="28"/>
      <c r="Q34" s="28"/>
    </row>
    <row r="35" spans="1:17" x14ac:dyDescent="0.35">
      <c r="A35" s="28" t="s">
        <v>152</v>
      </c>
      <c r="B35" s="27">
        <f>N45/N46</f>
        <v>1.0791366906474821E-2</v>
      </c>
      <c r="C35" s="27">
        <f>O45/O46</f>
        <v>0</v>
      </c>
      <c r="D35" s="27"/>
      <c r="E35" s="27">
        <f>K45/K46</f>
        <v>7.1174377224199285E-3</v>
      </c>
      <c r="F35" s="27">
        <f>L45/L46</f>
        <v>0</v>
      </c>
      <c r="G35" s="27"/>
      <c r="H35" s="27">
        <f>H45/H46</f>
        <v>7.1428571428571426E-3</v>
      </c>
      <c r="I35" s="27">
        <f>I45/I46</f>
        <v>0</v>
      </c>
      <c r="J35" s="27"/>
      <c r="K35" s="27">
        <f>E45/E46</f>
        <v>3.5714285714285713E-3</v>
      </c>
      <c r="L35" s="27">
        <f>F45/F46</f>
        <v>0</v>
      </c>
      <c r="M35" s="27"/>
      <c r="N35" s="27">
        <f>B45/B46</f>
        <v>3.5587188612099642E-3</v>
      </c>
      <c r="O35" s="27">
        <f>C45/C46</f>
        <v>0</v>
      </c>
      <c r="P35" s="28"/>
      <c r="Q35" s="28"/>
    </row>
    <row r="36" spans="1:17" x14ac:dyDescent="0.35">
      <c r="A36" s="28" t="s">
        <v>37</v>
      </c>
      <c r="B36" s="27">
        <f>SUM(B31:B35)</f>
        <v>1</v>
      </c>
      <c r="C36" s="27">
        <f>SUM(C31:C35)</f>
        <v>1</v>
      </c>
      <c r="D36" s="27"/>
      <c r="E36" s="27">
        <f>SUM(E31:E35)</f>
        <v>1</v>
      </c>
      <c r="F36" s="27">
        <f>SUM(F31:F35)</f>
        <v>1</v>
      </c>
      <c r="G36" s="27"/>
      <c r="H36" s="27">
        <f>SUM(H31:H35)</f>
        <v>1</v>
      </c>
      <c r="I36" s="27">
        <f>SUM(I31:I35)</f>
        <v>1</v>
      </c>
      <c r="J36" s="27"/>
      <c r="K36" s="27">
        <f>SUM(K31:K35)</f>
        <v>1</v>
      </c>
      <c r="L36" s="27">
        <f>SUM(L31:L35)</f>
        <v>1</v>
      </c>
      <c r="M36" s="27"/>
      <c r="N36" s="27">
        <f>SUM(N31:N35)</f>
        <v>1</v>
      </c>
      <c r="O36" s="27">
        <f>SUM(O31:O35)</f>
        <v>1</v>
      </c>
      <c r="P36" s="28"/>
      <c r="Q36" s="28"/>
    </row>
    <row r="37" spans="1:17" x14ac:dyDescent="0.3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35">
      <c r="A39" s="28" t="s">
        <v>158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35">
      <c r="A40" s="28"/>
      <c r="B40" s="28" t="s">
        <v>173</v>
      </c>
      <c r="C40" s="28" t="s">
        <v>422</v>
      </c>
      <c r="D40" s="28"/>
      <c r="E40" s="28" t="s">
        <v>172</v>
      </c>
      <c r="F40" s="28" t="s">
        <v>421</v>
      </c>
      <c r="G40" s="28"/>
      <c r="H40" s="28" t="s">
        <v>171</v>
      </c>
      <c r="I40" s="28" t="s">
        <v>420</v>
      </c>
      <c r="J40" s="28"/>
      <c r="K40" s="28" t="s">
        <v>170</v>
      </c>
      <c r="L40" s="28" t="s">
        <v>419</v>
      </c>
      <c r="M40" s="28"/>
      <c r="N40" s="28" t="s">
        <v>169</v>
      </c>
      <c r="O40" s="28" t="s">
        <v>418</v>
      </c>
      <c r="P40" s="28" t="s">
        <v>157</v>
      </c>
      <c r="Q40" s="28"/>
    </row>
    <row r="41" spans="1:17" x14ac:dyDescent="0.35">
      <c r="A41" s="28" t="s">
        <v>44</v>
      </c>
      <c r="B41" s="28">
        <v>0</v>
      </c>
      <c r="C41" s="28">
        <v>1</v>
      </c>
      <c r="D41" s="28"/>
      <c r="E41" s="28">
        <v>17</v>
      </c>
      <c r="F41" s="28">
        <v>4</v>
      </c>
      <c r="G41" s="28"/>
      <c r="H41" s="28">
        <v>37</v>
      </c>
      <c r="I41" s="28">
        <v>5</v>
      </c>
      <c r="J41" s="28"/>
      <c r="K41" s="28">
        <v>49</v>
      </c>
      <c r="L41" s="28">
        <v>6</v>
      </c>
      <c r="M41" s="28"/>
      <c r="N41" s="28">
        <v>57</v>
      </c>
      <c r="O41" s="28">
        <v>6</v>
      </c>
      <c r="P41" s="28"/>
      <c r="Q41" s="28"/>
    </row>
    <row r="42" spans="1:17" x14ac:dyDescent="0.35">
      <c r="A42" s="28" t="s">
        <v>45</v>
      </c>
      <c r="B42" s="28">
        <v>14</v>
      </c>
      <c r="C42" s="28">
        <v>2</v>
      </c>
      <c r="D42" s="28"/>
      <c r="E42" s="28">
        <v>82</v>
      </c>
      <c r="F42" s="28">
        <v>4</v>
      </c>
      <c r="G42" s="28"/>
      <c r="H42" s="28">
        <v>93</v>
      </c>
      <c r="I42" s="28">
        <v>10</v>
      </c>
      <c r="J42" s="28"/>
      <c r="K42" s="28">
        <v>124</v>
      </c>
      <c r="L42" s="28">
        <v>15</v>
      </c>
      <c r="M42" s="28"/>
      <c r="N42" s="28">
        <v>117</v>
      </c>
      <c r="O42" s="28">
        <v>14</v>
      </c>
      <c r="P42" s="28"/>
      <c r="Q42" s="28"/>
    </row>
    <row r="43" spans="1:17" x14ac:dyDescent="0.35">
      <c r="A43" s="28" t="s">
        <v>46</v>
      </c>
      <c r="B43" s="28">
        <v>135</v>
      </c>
      <c r="C43" s="28">
        <v>16</v>
      </c>
      <c r="D43" s="28"/>
      <c r="E43" s="28">
        <v>141</v>
      </c>
      <c r="F43" s="28">
        <v>16</v>
      </c>
      <c r="G43" s="28"/>
      <c r="H43" s="28">
        <v>117</v>
      </c>
      <c r="I43" s="28">
        <v>11</v>
      </c>
      <c r="J43" s="28"/>
      <c r="K43" s="28">
        <v>96</v>
      </c>
      <c r="L43" s="28">
        <v>7</v>
      </c>
      <c r="M43" s="28"/>
      <c r="N43" s="28">
        <v>91</v>
      </c>
      <c r="O43" s="28">
        <v>8</v>
      </c>
      <c r="P43" s="28"/>
      <c r="Q43" s="28"/>
    </row>
    <row r="44" spans="1:17" x14ac:dyDescent="0.35">
      <c r="A44" s="28" t="s">
        <v>47</v>
      </c>
      <c r="B44" s="28">
        <v>131</v>
      </c>
      <c r="C44" s="28">
        <v>10</v>
      </c>
      <c r="D44" s="28"/>
      <c r="E44" s="28">
        <v>39</v>
      </c>
      <c r="F44" s="28">
        <v>5</v>
      </c>
      <c r="G44" s="28"/>
      <c r="H44" s="28">
        <v>31</v>
      </c>
      <c r="I44" s="28">
        <v>3</v>
      </c>
      <c r="J44" s="28"/>
      <c r="K44" s="28">
        <v>10</v>
      </c>
      <c r="L44" s="28">
        <v>1</v>
      </c>
      <c r="M44" s="28"/>
      <c r="N44" s="28">
        <v>10</v>
      </c>
      <c r="O44" s="28">
        <v>0</v>
      </c>
      <c r="P44" s="28"/>
      <c r="Q44" s="28"/>
    </row>
    <row r="45" spans="1:17" x14ac:dyDescent="0.35">
      <c r="A45" s="28" t="s">
        <v>152</v>
      </c>
      <c r="B45" s="28">
        <v>1</v>
      </c>
      <c r="C45" s="28">
        <v>0</v>
      </c>
      <c r="D45" s="28"/>
      <c r="E45" s="28">
        <v>1</v>
      </c>
      <c r="F45" s="28">
        <v>0</v>
      </c>
      <c r="G45" s="28"/>
      <c r="H45" s="28">
        <v>2</v>
      </c>
      <c r="I45" s="28">
        <v>0</v>
      </c>
      <c r="J45" s="28"/>
      <c r="K45" s="28">
        <v>2</v>
      </c>
      <c r="L45" s="28">
        <v>0</v>
      </c>
      <c r="M45" s="28"/>
      <c r="N45" s="28">
        <v>3</v>
      </c>
      <c r="O45" s="28">
        <v>0</v>
      </c>
      <c r="P45" s="28"/>
      <c r="Q45" s="28"/>
    </row>
    <row r="46" spans="1:17" x14ac:dyDescent="0.35">
      <c r="A46" s="28" t="s">
        <v>37</v>
      </c>
      <c r="B46" s="28">
        <f>SUM(B41:B45)</f>
        <v>281</v>
      </c>
      <c r="C46" s="28">
        <f>SUM(C41:C45)</f>
        <v>29</v>
      </c>
      <c r="D46" s="28"/>
      <c r="E46" s="28">
        <f>SUM(E41:E45)</f>
        <v>280</v>
      </c>
      <c r="F46" s="28">
        <f>SUM(F41:F45)</f>
        <v>29</v>
      </c>
      <c r="G46" s="28"/>
      <c r="H46" s="28">
        <f>SUM(H41:H45)</f>
        <v>280</v>
      </c>
      <c r="I46" s="28">
        <f>SUM(I41:I45)</f>
        <v>29</v>
      </c>
      <c r="J46" s="28"/>
      <c r="K46" s="28">
        <f>SUM(K41:K45)</f>
        <v>281</v>
      </c>
      <c r="L46" s="28">
        <f>SUM(L41:L45)</f>
        <v>29</v>
      </c>
      <c r="M46" s="28"/>
      <c r="N46" s="28">
        <f>SUM(N41:N45)</f>
        <v>278</v>
      </c>
      <c r="O46" s="28">
        <f>SUM(O41:O45)</f>
        <v>28</v>
      </c>
      <c r="P46" s="28"/>
      <c r="Q46" s="28"/>
    </row>
    <row r="47" spans="1:17" x14ac:dyDescent="0.3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47"/>
  <sheetViews>
    <sheetView workbookViewId="0">
      <selection activeCell="L19" sqref="L1:T19"/>
    </sheetView>
  </sheetViews>
  <sheetFormatPr defaultRowHeight="14.5" x14ac:dyDescent="0.35"/>
  <sheetData>
    <row r="1" spans="1:22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x14ac:dyDescent="0.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ht="15.5" x14ac:dyDescent="0.35">
      <c r="A19" s="13" t="s">
        <v>175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3" t="s">
        <v>175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x14ac:dyDescent="0.3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22" x14ac:dyDescent="0.3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22" x14ac:dyDescent="0.3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22" x14ac:dyDescent="0.35">
      <c r="A24" s="28" t="s">
        <v>165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22" x14ac:dyDescent="0.35">
      <c r="A25" s="28"/>
      <c r="B25" s="28" t="s">
        <v>169</v>
      </c>
      <c r="C25" s="28" t="s">
        <v>418</v>
      </c>
      <c r="D25" s="28"/>
      <c r="E25" s="28" t="s">
        <v>170</v>
      </c>
      <c r="F25" s="28" t="s">
        <v>419</v>
      </c>
      <c r="G25" s="28"/>
      <c r="H25" s="28" t="s">
        <v>171</v>
      </c>
      <c r="I25" s="28" t="s">
        <v>420</v>
      </c>
      <c r="J25" s="28"/>
      <c r="K25" s="28" t="s">
        <v>172</v>
      </c>
      <c r="L25" s="28" t="s">
        <v>421</v>
      </c>
      <c r="M25" s="28"/>
      <c r="N25" s="28" t="s">
        <v>173</v>
      </c>
      <c r="O25" s="28" t="s">
        <v>422</v>
      </c>
    </row>
    <row r="26" spans="1:22" x14ac:dyDescent="0.35">
      <c r="A26" s="28" t="s">
        <v>161</v>
      </c>
      <c r="B26" s="27">
        <f>B32</f>
        <v>6.2320230105465002E-2</v>
      </c>
      <c r="C26" s="27">
        <f>C32</f>
        <v>0.13157894736842105</v>
      </c>
      <c r="D26" s="28"/>
      <c r="E26" s="27">
        <f>E32</f>
        <v>2.865329512893983E-2</v>
      </c>
      <c r="F26" s="27">
        <f>F32</f>
        <v>7.3913043478260873E-2</v>
      </c>
      <c r="G26" s="28"/>
      <c r="H26" s="27">
        <f>H32</f>
        <v>0.2153846153846154</v>
      </c>
      <c r="I26" s="27">
        <f>I32</f>
        <v>0.27753303964757708</v>
      </c>
      <c r="J26" s="28"/>
      <c r="K26" s="27">
        <f>K32</f>
        <v>0.15487571701720843</v>
      </c>
      <c r="L26" s="27">
        <f>L32</f>
        <v>0.23788546255506607</v>
      </c>
      <c r="M26" s="28"/>
      <c r="N26" s="27">
        <f>N32</f>
        <v>0.47473784556720688</v>
      </c>
      <c r="O26" s="27">
        <f>O32</f>
        <v>0.40517241379310343</v>
      </c>
    </row>
    <row r="27" spans="1:22" x14ac:dyDescent="0.35">
      <c r="A27" s="28" t="s">
        <v>162</v>
      </c>
      <c r="B27" s="27">
        <f>B33</f>
        <v>0.2809204218600192</v>
      </c>
      <c r="C27" s="27">
        <f>C33</f>
        <v>0.30263157894736842</v>
      </c>
      <c r="D27" s="28"/>
      <c r="E27" s="27">
        <f>E33</f>
        <v>0.19770773638968481</v>
      </c>
      <c r="F27" s="27">
        <f>F33</f>
        <v>0.20869565217391303</v>
      </c>
      <c r="G27" s="28"/>
      <c r="H27" s="27">
        <f>H33</f>
        <v>0.4096153846153846</v>
      </c>
      <c r="I27" s="27">
        <f>I33</f>
        <v>0.37004405286343611</v>
      </c>
      <c r="J27" s="28"/>
      <c r="K27" s="27">
        <f>K33</f>
        <v>0.49330783938814532</v>
      </c>
      <c r="L27" s="27">
        <f>L33</f>
        <v>0.39207048458149779</v>
      </c>
      <c r="M27" s="28"/>
      <c r="N27" s="27">
        <f>N33</f>
        <v>0.3956148713060057</v>
      </c>
      <c r="O27" s="27">
        <f>O33</f>
        <v>0.42672413793103448</v>
      </c>
    </row>
    <row r="28" spans="1:22" s="28" customFormat="1" x14ac:dyDescent="0.35">
      <c r="A28" s="28" t="s">
        <v>176</v>
      </c>
      <c r="B28" s="27">
        <f>SUM(B26:B27)</f>
        <v>0.3432406519654842</v>
      </c>
      <c r="C28" s="27">
        <f>SUM(C26:C27)</f>
        <v>0.43421052631578949</v>
      </c>
      <c r="E28" s="27">
        <f>SUM(E26:E27)</f>
        <v>0.22636103151862463</v>
      </c>
      <c r="F28" s="27">
        <f>SUM(F26:F27)</f>
        <v>0.28260869565217389</v>
      </c>
      <c r="H28" s="27">
        <f>SUM(H26:H27)</f>
        <v>0.625</v>
      </c>
      <c r="I28" s="27">
        <f>SUM(I26:I27)</f>
        <v>0.64757709251101314</v>
      </c>
      <c r="K28" s="27">
        <f>SUM(K26:K27)</f>
        <v>0.64818355640535374</v>
      </c>
      <c r="L28" s="27">
        <f>SUM(L26:L27)</f>
        <v>0.62995594713656389</v>
      </c>
      <c r="N28" s="27">
        <f>SUM(N26:N27)</f>
        <v>0.87035271687321258</v>
      </c>
      <c r="O28" s="27">
        <f>SUM(O26:O27)</f>
        <v>0.8318965517241379</v>
      </c>
    </row>
    <row r="29" spans="1:22" x14ac:dyDescent="0.3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22" x14ac:dyDescent="0.35">
      <c r="A30" s="28" t="s">
        <v>166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22" x14ac:dyDescent="0.35">
      <c r="A31" s="28"/>
      <c r="B31" s="28" t="s">
        <v>169</v>
      </c>
      <c r="C31" s="28" t="s">
        <v>418</v>
      </c>
      <c r="D31" s="28"/>
      <c r="E31" s="28" t="s">
        <v>170</v>
      </c>
      <c r="F31" s="28" t="s">
        <v>419</v>
      </c>
      <c r="G31" s="28"/>
      <c r="H31" s="28" t="s">
        <v>171</v>
      </c>
      <c r="I31" s="28" t="s">
        <v>420</v>
      </c>
      <c r="J31" s="28"/>
      <c r="K31" s="28" t="s">
        <v>172</v>
      </c>
      <c r="L31" s="28" t="s">
        <v>421</v>
      </c>
      <c r="M31" s="28"/>
      <c r="N31" s="28" t="s">
        <v>173</v>
      </c>
      <c r="O31" s="28" t="s">
        <v>422</v>
      </c>
    </row>
    <row r="32" spans="1:22" s="28" customFormat="1" x14ac:dyDescent="0.35">
      <c r="A32" s="28" t="s">
        <v>47</v>
      </c>
      <c r="B32" s="27">
        <f>N45/N47</f>
        <v>6.2320230105465002E-2</v>
      </c>
      <c r="C32" s="27">
        <f>O45/O47</f>
        <v>0.13157894736842105</v>
      </c>
      <c r="D32" s="27"/>
      <c r="E32" s="27">
        <f>K45/K47</f>
        <v>2.865329512893983E-2</v>
      </c>
      <c r="F32" s="27">
        <f>L45/L47</f>
        <v>7.3913043478260873E-2</v>
      </c>
      <c r="G32" s="27"/>
      <c r="H32" s="27">
        <f>H45/H47</f>
        <v>0.2153846153846154</v>
      </c>
      <c r="I32" s="27">
        <f>I45/I47</f>
        <v>0.27753303964757708</v>
      </c>
      <c r="J32" s="27"/>
      <c r="K32" s="27">
        <f>E45/E47</f>
        <v>0.15487571701720843</v>
      </c>
      <c r="L32" s="27">
        <f>F45/F47</f>
        <v>0.23788546255506607</v>
      </c>
      <c r="M32" s="27"/>
      <c r="N32" s="27">
        <f>B45/B47</f>
        <v>0.47473784556720688</v>
      </c>
      <c r="O32" s="27">
        <f>C45/C47</f>
        <v>0.40517241379310343</v>
      </c>
    </row>
    <row r="33" spans="1:15" x14ac:dyDescent="0.35">
      <c r="A33" s="28" t="s">
        <v>46</v>
      </c>
      <c r="B33" s="27">
        <f>N44/N47</f>
        <v>0.2809204218600192</v>
      </c>
      <c r="C33" s="27">
        <f>O44/O47</f>
        <v>0.30263157894736842</v>
      </c>
      <c r="D33" s="27"/>
      <c r="E33" s="27">
        <f>K44/K47</f>
        <v>0.19770773638968481</v>
      </c>
      <c r="F33" s="27">
        <f>L44/L47</f>
        <v>0.20869565217391303</v>
      </c>
      <c r="G33" s="27"/>
      <c r="H33" s="27">
        <f>H44/H47</f>
        <v>0.4096153846153846</v>
      </c>
      <c r="I33" s="27">
        <f>I44/I47</f>
        <v>0.37004405286343611</v>
      </c>
      <c r="J33" s="27"/>
      <c r="K33" s="27">
        <f>E44/E47</f>
        <v>0.49330783938814532</v>
      </c>
      <c r="L33" s="27">
        <f>F44/F47</f>
        <v>0.39207048458149779</v>
      </c>
      <c r="M33" s="27"/>
      <c r="N33" s="27">
        <f>B44/B47</f>
        <v>0.3956148713060057</v>
      </c>
      <c r="O33" s="27">
        <f>C44/C47</f>
        <v>0.42672413793103448</v>
      </c>
    </row>
    <row r="34" spans="1:15" x14ac:dyDescent="0.35">
      <c r="A34" s="28" t="s">
        <v>45</v>
      </c>
      <c r="B34" s="27">
        <f>N43/N47</f>
        <v>0.37967401725790989</v>
      </c>
      <c r="C34" s="27">
        <f>O43/O47</f>
        <v>0.38157894736842107</v>
      </c>
      <c r="D34" s="27"/>
      <c r="E34" s="27">
        <f>K43/K47</f>
        <v>0.39255014326647564</v>
      </c>
      <c r="F34" s="27">
        <f>L43/L47</f>
        <v>0.42173913043478262</v>
      </c>
      <c r="G34" s="27"/>
      <c r="H34" s="27">
        <f>H43/H47</f>
        <v>0.20673076923076922</v>
      </c>
      <c r="I34" s="27">
        <f>I43/I47</f>
        <v>0.24229074889867841</v>
      </c>
      <c r="J34" s="27"/>
      <c r="K34" s="27">
        <f>E43/E47</f>
        <v>0.19789674952198852</v>
      </c>
      <c r="L34" s="27">
        <f>F43/F47</f>
        <v>0.25550660792951541</v>
      </c>
      <c r="M34" s="27"/>
      <c r="N34" s="27">
        <f>B43/B47</f>
        <v>6.7683508102955189E-2</v>
      </c>
      <c r="O34" s="27">
        <f>C43/C47</f>
        <v>9.9137931034482762E-2</v>
      </c>
    </row>
    <row r="35" spans="1:15" x14ac:dyDescent="0.35">
      <c r="A35" s="28" t="s">
        <v>44</v>
      </c>
      <c r="B35" s="27">
        <f>N42/N47</f>
        <v>0.23777564717162034</v>
      </c>
      <c r="C35" s="27">
        <f>O42/O47</f>
        <v>0.15350877192982457</v>
      </c>
      <c r="D35" s="27"/>
      <c r="E35" s="27">
        <f>K42/K47</f>
        <v>0.34288443170964661</v>
      </c>
      <c r="F35" s="27">
        <f>L42/L47</f>
        <v>0.26521739130434785</v>
      </c>
      <c r="G35" s="27"/>
      <c r="H35" s="27">
        <f>H42/H47</f>
        <v>0.13076923076923078</v>
      </c>
      <c r="I35" s="27">
        <f>I42/I47</f>
        <v>6.1674008810572688E-2</v>
      </c>
      <c r="J35" s="27"/>
      <c r="K35" s="27">
        <f>E42/E47</f>
        <v>0.11376673040152964</v>
      </c>
      <c r="L35" s="27">
        <f>F42/F47</f>
        <v>8.3700440528634359E-2</v>
      </c>
      <c r="M35" s="27"/>
      <c r="N35" s="27">
        <f>B42/B47</f>
        <v>2.3832221163012392E-2</v>
      </c>
      <c r="O35" s="27">
        <f>C42/C47</f>
        <v>3.017241379310345E-2</v>
      </c>
    </row>
    <row r="36" spans="1:15" x14ac:dyDescent="0.35">
      <c r="A36" s="28" t="s">
        <v>152</v>
      </c>
      <c r="B36" s="27">
        <f>N46/N47</f>
        <v>3.9309683604985615E-2</v>
      </c>
      <c r="C36" s="27">
        <f>O46/O47</f>
        <v>3.0701754385964911E-2</v>
      </c>
      <c r="D36" s="27"/>
      <c r="E36" s="27">
        <f>K46/K47</f>
        <v>3.8204393505253106E-2</v>
      </c>
      <c r="F36" s="27">
        <f>L46/L47</f>
        <v>3.0434782608695653E-2</v>
      </c>
      <c r="G36" s="27"/>
      <c r="H36" s="27">
        <f>H46/H47</f>
        <v>3.7499999999999999E-2</v>
      </c>
      <c r="I36" s="27">
        <f>I46/I47</f>
        <v>4.8458149779735685E-2</v>
      </c>
      <c r="J36" s="27"/>
      <c r="K36" s="27">
        <f>E46/E47</f>
        <v>4.0152963671128104E-2</v>
      </c>
      <c r="L36" s="27">
        <f>F46/F47</f>
        <v>3.0837004405286344E-2</v>
      </c>
      <c r="M36" s="27"/>
      <c r="N36" s="27">
        <f>B46/B47</f>
        <v>3.8131553860819831E-2</v>
      </c>
      <c r="O36" s="27">
        <f>C46/C47</f>
        <v>3.8793103448275863E-2</v>
      </c>
    </row>
    <row r="37" spans="1:15" x14ac:dyDescent="0.35">
      <c r="A37" s="28" t="s">
        <v>37</v>
      </c>
      <c r="B37" s="27">
        <f>SUM(B32:B36)</f>
        <v>1</v>
      </c>
      <c r="C37" s="27">
        <f>SUM(C32:C36)</f>
        <v>1.0000000000000002</v>
      </c>
      <c r="D37" s="27"/>
      <c r="E37" s="27">
        <f>SUM(E32:E36)</f>
        <v>0.99999999999999989</v>
      </c>
      <c r="F37" s="27">
        <f>SUM(F32:F36)</f>
        <v>1</v>
      </c>
      <c r="G37" s="27"/>
      <c r="H37" s="27">
        <f>SUM(H32:H36)</f>
        <v>0.99999999999999989</v>
      </c>
      <c r="I37" s="27">
        <f>SUM(I32:I36)</f>
        <v>1</v>
      </c>
      <c r="J37" s="27"/>
      <c r="K37" s="27">
        <f>SUM(K32:K36)</f>
        <v>1</v>
      </c>
      <c r="L37" s="27">
        <f>SUM(L32:L36)</f>
        <v>1</v>
      </c>
      <c r="M37" s="27"/>
      <c r="N37" s="27">
        <f>SUM(N32:N36)</f>
        <v>1</v>
      </c>
      <c r="O37" s="27">
        <f>SUM(O32:O36)</f>
        <v>1</v>
      </c>
    </row>
    <row r="38" spans="1:15" x14ac:dyDescent="0.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3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x14ac:dyDescent="0.35">
      <c r="A40" s="28" t="s">
        <v>167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x14ac:dyDescent="0.35">
      <c r="A41" s="28"/>
      <c r="B41" s="28" t="s">
        <v>173</v>
      </c>
      <c r="C41" s="28" t="s">
        <v>422</v>
      </c>
      <c r="D41" s="28"/>
      <c r="E41" s="28" t="s">
        <v>172</v>
      </c>
      <c r="F41" s="28" t="s">
        <v>421</v>
      </c>
      <c r="G41" s="28"/>
      <c r="H41" s="28" t="s">
        <v>171</v>
      </c>
      <c r="I41" s="28" t="s">
        <v>420</v>
      </c>
      <c r="J41" s="28"/>
      <c r="K41" s="28" t="s">
        <v>170</v>
      </c>
      <c r="L41" s="28" t="s">
        <v>419</v>
      </c>
      <c r="M41" s="28"/>
      <c r="N41" s="28" t="s">
        <v>169</v>
      </c>
      <c r="O41" s="28" t="s">
        <v>418</v>
      </c>
    </row>
    <row r="42" spans="1:15" x14ac:dyDescent="0.35">
      <c r="A42" s="28" t="s">
        <v>44</v>
      </c>
      <c r="B42" s="28">
        <v>25</v>
      </c>
      <c r="C42" s="28">
        <v>7</v>
      </c>
      <c r="D42" s="28"/>
      <c r="E42" s="28">
        <v>119</v>
      </c>
      <c r="F42" s="28">
        <v>19</v>
      </c>
      <c r="G42" s="28"/>
      <c r="H42" s="28">
        <v>136</v>
      </c>
      <c r="I42" s="28">
        <v>14</v>
      </c>
      <c r="J42" s="28"/>
      <c r="K42" s="28">
        <v>359</v>
      </c>
      <c r="L42" s="28">
        <v>61</v>
      </c>
      <c r="M42" s="28"/>
      <c r="N42" s="28">
        <v>248</v>
      </c>
      <c r="O42" s="28">
        <v>35</v>
      </c>
    </row>
    <row r="43" spans="1:15" x14ac:dyDescent="0.35">
      <c r="A43" s="28" t="s">
        <v>45</v>
      </c>
      <c r="B43" s="28">
        <v>71</v>
      </c>
      <c r="C43" s="28">
        <v>23</v>
      </c>
      <c r="D43" s="28"/>
      <c r="E43" s="28">
        <v>207</v>
      </c>
      <c r="F43" s="28">
        <v>58</v>
      </c>
      <c r="G43" s="28"/>
      <c r="H43" s="28">
        <v>215</v>
      </c>
      <c r="I43" s="28">
        <v>55</v>
      </c>
      <c r="J43" s="28"/>
      <c r="K43" s="28">
        <v>411</v>
      </c>
      <c r="L43" s="28">
        <v>97</v>
      </c>
      <c r="M43" s="28"/>
      <c r="N43" s="28">
        <v>396</v>
      </c>
      <c r="O43" s="28">
        <v>87</v>
      </c>
    </row>
    <row r="44" spans="1:15" x14ac:dyDescent="0.35">
      <c r="A44" s="28" t="s">
        <v>46</v>
      </c>
      <c r="B44" s="28">
        <v>415</v>
      </c>
      <c r="C44" s="28">
        <v>99</v>
      </c>
      <c r="D44" s="28"/>
      <c r="E44" s="28">
        <v>516</v>
      </c>
      <c r="F44" s="28">
        <v>89</v>
      </c>
      <c r="G44" s="28"/>
      <c r="H44" s="28">
        <v>426</v>
      </c>
      <c r="I44" s="28">
        <v>84</v>
      </c>
      <c r="J44" s="28"/>
      <c r="K44" s="28">
        <v>207</v>
      </c>
      <c r="L44" s="28">
        <v>48</v>
      </c>
      <c r="M44" s="28"/>
      <c r="N44" s="28">
        <v>293</v>
      </c>
      <c r="O44" s="28">
        <v>69</v>
      </c>
    </row>
    <row r="45" spans="1:15" x14ac:dyDescent="0.35">
      <c r="A45" s="28" t="s">
        <v>47</v>
      </c>
      <c r="B45" s="28">
        <v>498</v>
      </c>
      <c r="C45" s="28">
        <v>94</v>
      </c>
      <c r="D45" s="28"/>
      <c r="E45" s="28">
        <v>162</v>
      </c>
      <c r="F45" s="28">
        <v>54</v>
      </c>
      <c r="G45" s="28"/>
      <c r="H45" s="28">
        <v>224</v>
      </c>
      <c r="I45" s="28">
        <v>63</v>
      </c>
      <c r="J45" s="28"/>
      <c r="K45" s="28">
        <v>30</v>
      </c>
      <c r="L45" s="28">
        <v>17</v>
      </c>
      <c r="M45" s="28"/>
      <c r="N45" s="28">
        <v>65</v>
      </c>
      <c r="O45" s="28">
        <v>30</v>
      </c>
    </row>
    <row r="46" spans="1:15" x14ac:dyDescent="0.35">
      <c r="A46" s="28" t="s">
        <v>152</v>
      </c>
      <c r="B46" s="28">
        <v>40</v>
      </c>
      <c r="C46" s="28">
        <v>9</v>
      </c>
      <c r="D46" s="28"/>
      <c r="E46" s="28">
        <v>42</v>
      </c>
      <c r="F46" s="28">
        <v>7</v>
      </c>
      <c r="G46" s="28"/>
      <c r="H46" s="28">
        <v>39</v>
      </c>
      <c r="I46" s="28">
        <v>11</v>
      </c>
      <c r="J46" s="28"/>
      <c r="K46" s="28">
        <v>40</v>
      </c>
      <c r="L46" s="28">
        <v>7</v>
      </c>
      <c r="M46" s="28"/>
      <c r="N46" s="28">
        <v>41</v>
      </c>
      <c r="O46" s="28">
        <v>7</v>
      </c>
    </row>
    <row r="47" spans="1:15" x14ac:dyDescent="0.35">
      <c r="A47" s="28" t="s">
        <v>37</v>
      </c>
      <c r="B47" s="28">
        <f>SUM(B42:B46)</f>
        <v>1049</v>
      </c>
      <c r="C47" s="28">
        <f>SUM(C42:C46)</f>
        <v>232</v>
      </c>
      <c r="D47" s="28"/>
      <c r="E47" s="28">
        <f>SUM(E42:E46)</f>
        <v>1046</v>
      </c>
      <c r="F47" s="28">
        <f>SUM(F42:F46)</f>
        <v>227</v>
      </c>
      <c r="G47" s="28"/>
      <c r="H47" s="28">
        <f>SUM(H42:H46)</f>
        <v>1040</v>
      </c>
      <c r="I47" s="28">
        <f>SUM(I42:I46)</f>
        <v>227</v>
      </c>
      <c r="J47" s="28"/>
      <c r="K47" s="28">
        <f>SUM(K42:K46)</f>
        <v>1047</v>
      </c>
      <c r="L47" s="28">
        <f>SUM(L42:L46)</f>
        <v>230</v>
      </c>
      <c r="M47" s="28"/>
      <c r="N47" s="28">
        <f>SUM(N42:N46)</f>
        <v>1043</v>
      </c>
      <c r="O47" s="28">
        <f>SUM(O42:O46)</f>
        <v>228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47"/>
  <sheetViews>
    <sheetView topLeftCell="H1" workbookViewId="0">
      <selection activeCell="A22" sqref="A22"/>
    </sheetView>
  </sheetViews>
  <sheetFormatPr defaultRowHeight="14.5" x14ac:dyDescent="0.35"/>
  <cols>
    <col min="1" max="16384" width="8.7265625" style="28"/>
  </cols>
  <sheetData>
    <row r="1" spans="1:26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x14ac:dyDescent="0.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5" x14ac:dyDescent="0.35">
      <c r="A19" s="13" t="s">
        <v>209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3" t="s">
        <v>209</v>
      </c>
      <c r="P19" s="13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4" spans="1:26" x14ac:dyDescent="0.35">
      <c r="A24" s="28" t="s">
        <v>160</v>
      </c>
    </row>
    <row r="25" spans="1:26" x14ac:dyDescent="0.35">
      <c r="B25" s="28" t="s">
        <v>206</v>
      </c>
      <c r="C25" s="28" t="s">
        <v>203</v>
      </c>
      <c r="D25" s="28" t="s">
        <v>202</v>
      </c>
      <c r="F25" s="28" t="s">
        <v>207</v>
      </c>
      <c r="G25" s="28" t="s">
        <v>201</v>
      </c>
      <c r="H25" s="28" t="s">
        <v>200</v>
      </c>
      <c r="J25" s="28" t="s">
        <v>204</v>
      </c>
      <c r="K25" s="28" t="s">
        <v>197</v>
      </c>
      <c r="L25" s="28" t="s">
        <v>196</v>
      </c>
      <c r="N25" s="28" t="s">
        <v>195</v>
      </c>
      <c r="O25" s="28" t="s">
        <v>199</v>
      </c>
      <c r="P25" s="28" t="s">
        <v>194</v>
      </c>
      <c r="R25" s="28" t="s">
        <v>193</v>
      </c>
      <c r="S25" s="28" t="s">
        <v>198</v>
      </c>
      <c r="T25" s="28" t="s">
        <v>192</v>
      </c>
    </row>
    <row r="26" spans="1:26" x14ac:dyDescent="0.35">
      <c r="A26" s="28" t="s">
        <v>161</v>
      </c>
      <c r="B26" s="27">
        <f t="shared" ref="B26:D27" si="0">B32</f>
        <v>2.1276595744680851E-2</v>
      </c>
      <c r="C26" s="27">
        <f t="shared" si="0"/>
        <v>4.0404040404040407E-2</v>
      </c>
      <c r="D26" s="27">
        <f t="shared" si="0"/>
        <v>3.7037037037037035E-2</v>
      </c>
      <c r="F26" s="27">
        <f t="shared" ref="F26:H27" si="1">F32</f>
        <v>5.2083333333333336E-2</v>
      </c>
      <c r="G26" s="27">
        <f t="shared" si="1"/>
        <v>4.0404040404040407E-2</v>
      </c>
      <c r="H26" s="27">
        <f t="shared" si="1"/>
        <v>2.7272727272727271E-2</v>
      </c>
      <c r="J26" s="27">
        <f t="shared" ref="J26:L27" si="2">J32</f>
        <v>0.10416666666666667</v>
      </c>
      <c r="K26" s="27">
        <f t="shared" si="2"/>
        <v>0.15151515151515152</v>
      </c>
      <c r="L26" s="27">
        <f t="shared" si="2"/>
        <v>9.1743119266055051E-2</v>
      </c>
      <c r="N26" s="27">
        <f t="shared" ref="N26:P27" si="3">N32</f>
        <v>0.10416666666666667</v>
      </c>
      <c r="O26" s="27">
        <f t="shared" si="3"/>
        <v>0.17171717171717171</v>
      </c>
      <c r="P26" s="27">
        <f t="shared" si="3"/>
        <v>0.14678899082568808</v>
      </c>
      <c r="R26" s="27">
        <f t="shared" ref="R26:T27" si="4">R32</f>
        <v>0.45833333333333331</v>
      </c>
      <c r="S26" s="27">
        <f t="shared" si="4"/>
        <v>0.40404040404040403</v>
      </c>
      <c r="T26" s="27">
        <f t="shared" si="4"/>
        <v>0.53636363636363638</v>
      </c>
    </row>
    <row r="27" spans="1:26" x14ac:dyDescent="0.35">
      <c r="A27" s="28" t="s">
        <v>162</v>
      </c>
      <c r="B27" s="27">
        <f t="shared" si="0"/>
        <v>0.31914893617021278</v>
      </c>
      <c r="C27" s="27">
        <f t="shared" si="0"/>
        <v>0.29292929292929293</v>
      </c>
      <c r="D27" s="27">
        <f t="shared" si="0"/>
        <v>0.3611111111111111</v>
      </c>
      <c r="F27" s="27">
        <f t="shared" si="1"/>
        <v>0.32291666666666669</v>
      </c>
      <c r="G27" s="27">
        <f t="shared" si="1"/>
        <v>0.33333333333333331</v>
      </c>
      <c r="H27" s="27">
        <f t="shared" si="1"/>
        <v>0.32727272727272727</v>
      </c>
      <c r="J27" s="27">
        <f t="shared" si="2"/>
        <v>0.4375</v>
      </c>
      <c r="K27" s="27">
        <f t="shared" si="2"/>
        <v>0.39393939393939392</v>
      </c>
      <c r="L27" s="27">
        <f t="shared" si="2"/>
        <v>0.41284403669724773</v>
      </c>
      <c r="N27" s="27">
        <f t="shared" si="3"/>
        <v>0.5625</v>
      </c>
      <c r="O27" s="27">
        <f t="shared" si="3"/>
        <v>0.5252525252525253</v>
      </c>
      <c r="P27" s="27">
        <f t="shared" si="3"/>
        <v>0.44036697247706424</v>
      </c>
      <c r="R27" s="27">
        <f t="shared" si="4"/>
        <v>0.47916666666666669</v>
      </c>
      <c r="S27" s="27">
        <f t="shared" si="4"/>
        <v>0.51515151515151514</v>
      </c>
      <c r="T27" s="27">
        <f t="shared" si="4"/>
        <v>0.42727272727272725</v>
      </c>
    </row>
    <row r="28" spans="1:26" x14ac:dyDescent="0.35">
      <c r="A28" s="28" t="s">
        <v>176</v>
      </c>
      <c r="B28" s="27">
        <f>SUM(B26:B27)</f>
        <v>0.34042553191489361</v>
      </c>
      <c r="C28" s="27">
        <f>SUM(C26:C27)</f>
        <v>0.33333333333333331</v>
      </c>
      <c r="D28" s="27">
        <f>SUM(D26:D27)</f>
        <v>0.39814814814814814</v>
      </c>
      <c r="F28" s="27">
        <f>SUM(F26:F27)</f>
        <v>0.375</v>
      </c>
      <c r="G28" s="27">
        <f>SUM(G26:G27)</f>
        <v>0.3737373737373737</v>
      </c>
      <c r="H28" s="27">
        <f>SUM(H26:H27)</f>
        <v>0.35454545454545455</v>
      </c>
      <c r="J28" s="27">
        <f>SUM(J26:J27)</f>
        <v>0.54166666666666663</v>
      </c>
      <c r="K28" s="27">
        <f>SUM(K26:K27)</f>
        <v>0.54545454545454541</v>
      </c>
      <c r="L28" s="27">
        <f>SUM(L26:L27)</f>
        <v>0.50458715596330284</v>
      </c>
      <c r="N28" s="27">
        <f>SUM(N26:N27)</f>
        <v>0.66666666666666663</v>
      </c>
      <c r="O28" s="27">
        <f>SUM(O26:O27)</f>
        <v>0.69696969696969702</v>
      </c>
      <c r="P28" s="27">
        <f>SUM(P26:P27)</f>
        <v>0.58715596330275233</v>
      </c>
      <c r="R28" s="27">
        <f>SUM(R26:R27)</f>
        <v>0.9375</v>
      </c>
      <c r="S28" s="27">
        <f>SUM(S26:S27)</f>
        <v>0.91919191919191912</v>
      </c>
      <c r="T28" s="27">
        <f>SUM(T26:T27)</f>
        <v>0.96363636363636362</v>
      </c>
    </row>
    <row r="29" spans="1:26" x14ac:dyDescent="0.35">
      <c r="L29" s="28" t="s">
        <v>208</v>
      </c>
    </row>
    <row r="30" spans="1:26" x14ac:dyDescent="0.35">
      <c r="A30" s="28" t="s">
        <v>159</v>
      </c>
    </row>
    <row r="31" spans="1:26" x14ac:dyDescent="0.35">
      <c r="B31" s="28" t="s">
        <v>206</v>
      </c>
      <c r="C31" s="28" t="s">
        <v>203</v>
      </c>
      <c r="D31" s="28" t="s">
        <v>202</v>
      </c>
      <c r="F31" s="28" t="s">
        <v>207</v>
      </c>
      <c r="G31" s="28" t="s">
        <v>201</v>
      </c>
      <c r="H31" s="28" t="s">
        <v>200</v>
      </c>
      <c r="J31" s="28" t="s">
        <v>204</v>
      </c>
      <c r="K31" s="28" t="s">
        <v>197</v>
      </c>
      <c r="L31" s="28" t="s">
        <v>196</v>
      </c>
      <c r="N31" s="28" t="s">
        <v>195</v>
      </c>
      <c r="O31" s="28" t="s">
        <v>199</v>
      </c>
      <c r="P31" s="28" t="s">
        <v>194</v>
      </c>
      <c r="R31" s="28" t="s">
        <v>193</v>
      </c>
      <c r="S31" s="28" t="s">
        <v>198</v>
      </c>
      <c r="T31" s="28" t="s">
        <v>192</v>
      </c>
    </row>
    <row r="32" spans="1:26" x14ac:dyDescent="0.35">
      <c r="A32" s="28" t="s">
        <v>47</v>
      </c>
      <c r="B32" s="27">
        <f>R45/R47</f>
        <v>2.1276595744680851E-2</v>
      </c>
      <c r="C32" s="27">
        <f>S45/S47</f>
        <v>4.0404040404040407E-2</v>
      </c>
      <c r="D32" s="27">
        <f>T45/T47</f>
        <v>3.7037037037037035E-2</v>
      </c>
      <c r="E32" s="27"/>
      <c r="F32" s="27">
        <f>N45/N47</f>
        <v>5.2083333333333336E-2</v>
      </c>
      <c r="G32" s="27">
        <f>O45/O47</f>
        <v>4.0404040404040407E-2</v>
      </c>
      <c r="H32" s="27">
        <f>P45/P47</f>
        <v>2.7272727272727271E-2</v>
      </c>
      <c r="I32" s="27"/>
      <c r="J32" s="27">
        <f>J45/J47</f>
        <v>0.10416666666666667</v>
      </c>
      <c r="K32" s="27">
        <f>K45/K47</f>
        <v>0.15151515151515152</v>
      </c>
      <c r="L32" s="27">
        <f>L45/L47</f>
        <v>9.1743119266055051E-2</v>
      </c>
      <c r="M32" s="27"/>
      <c r="N32" s="27">
        <f>F45/F47</f>
        <v>0.10416666666666667</v>
      </c>
      <c r="O32" s="27">
        <f>G45/G47</f>
        <v>0.17171717171717171</v>
      </c>
      <c r="P32" s="27">
        <f>H45/H47</f>
        <v>0.14678899082568808</v>
      </c>
      <c r="Q32" s="27"/>
      <c r="R32" s="27">
        <f>B45/B47</f>
        <v>0.45833333333333331</v>
      </c>
      <c r="S32" s="27">
        <f>C45/C47</f>
        <v>0.40404040404040403</v>
      </c>
      <c r="T32" s="27">
        <f>D45/D47</f>
        <v>0.53636363636363638</v>
      </c>
    </row>
    <row r="33" spans="1:20" x14ac:dyDescent="0.35">
      <c r="A33" s="28" t="s">
        <v>46</v>
      </c>
      <c r="B33" s="27">
        <f>R44/R47</f>
        <v>0.31914893617021278</v>
      </c>
      <c r="C33" s="27">
        <f>S44/S47</f>
        <v>0.29292929292929293</v>
      </c>
      <c r="D33" s="27">
        <f>T44/T47</f>
        <v>0.3611111111111111</v>
      </c>
      <c r="E33" s="27"/>
      <c r="F33" s="27">
        <f>N44/N47</f>
        <v>0.32291666666666669</v>
      </c>
      <c r="G33" s="27">
        <f>O44/O47</f>
        <v>0.33333333333333331</v>
      </c>
      <c r="H33" s="27">
        <f>P44/P47</f>
        <v>0.32727272727272727</v>
      </c>
      <c r="I33" s="27"/>
      <c r="J33" s="27">
        <f>J44/J47</f>
        <v>0.4375</v>
      </c>
      <c r="K33" s="27">
        <f>K44/K47</f>
        <v>0.39393939393939392</v>
      </c>
      <c r="L33" s="27">
        <f>L44/L47</f>
        <v>0.41284403669724773</v>
      </c>
      <c r="M33" s="27"/>
      <c r="N33" s="27">
        <f>F44/F47</f>
        <v>0.5625</v>
      </c>
      <c r="O33" s="27">
        <f>G44/G47</f>
        <v>0.5252525252525253</v>
      </c>
      <c r="P33" s="27">
        <f>H44/H47</f>
        <v>0.44036697247706424</v>
      </c>
      <c r="Q33" s="27"/>
      <c r="R33" s="27">
        <f>B44/B47</f>
        <v>0.47916666666666669</v>
      </c>
      <c r="S33" s="27">
        <f>C44/C47</f>
        <v>0.51515151515151514</v>
      </c>
      <c r="T33" s="27">
        <f>D44/D47</f>
        <v>0.42727272727272725</v>
      </c>
    </row>
    <row r="34" spans="1:20" x14ac:dyDescent="0.35">
      <c r="A34" s="28" t="s">
        <v>45</v>
      </c>
      <c r="B34" s="27">
        <f>R43/R47</f>
        <v>0.43617021276595747</v>
      </c>
      <c r="C34" s="27">
        <f>S43/S47</f>
        <v>0.44444444444444442</v>
      </c>
      <c r="D34" s="27">
        <f>T43/T47</f>
        <v>0.39814814814814814</v>
      </c>
      <c r="E34" s="27"/>
      <c r="F34" s="27">
        <f>N43/N47</f>
        <v>0.4375</v>
      </c>
      <c r="G34" s="27">
        <f>O43/O47</f>
        <v>0.43434343434343436</v>
      </c>
      <c r="H34" s="27">
        <f>P43/P47</f>
        <v>0.44545454545454544</v>
      </c>
      <c r="I34" s="27"/>
      <c r="J34" s="27">
        <f>J43/J47</f>
        <v>0.32291666666666669</v>
      </c>
      <c r="K34" s="27">
        <f>K43/K47</f>
        <v>0.34343434343434343</v>
      </c>
      <c r="L34" s="27">
        <f>L43/L47</f>
        <v>0.32110091743119268</v>
      </c>
      <c r="M34" s="27"/>
      <c r="N34" s="27">
        <f>F43/F47</f>
        <v>0.25</v>
      </c>
      <c r="O34" s="27">
        <f>G43/G47</f>
        <v>0.25252525252525254</v>
      </c>
      <c r="P34" s="27">
        <f>H43/H47</f>
        <v>0.33027522935779818</v>
      </c>
      <c r="Q34" s="27"/>
      <c r="R34" s="27">
        <f>B43/B47</f>
        <v>5.2083333333333336E-2</v>
      </c>
      <c r="S34" s="27">
        <f>C43/C47</f>
        <v>7.0707070707070704E-2</v>
      </c>
      <c r="T34" s="27">
        <f>D43/D47</f>
        <v>3.6363636363636362E-2</v>
      </c>
    </row>
    <row r="35" spans="1:20" x14ac:dyDescent="0.35">
      <c r="A35" s="28" t="s">
        <v>44</v>
      </c>
      <c r="B35" s="27">
        <f>R42/R47</f>
        <v>0.21276595744680851</v>
      </c>
      <c r="C35" s="27">
        <f>S42/S47</f>
        <v>0.22222222222222221</v>
      </c>
      <c r="D35" s="27">
        <f>T42/T47</f>
        <v>0.19444444444444445</v>
      </c>
      <c r="E35" s="27"/>
      <c r="F35" s="27">
        <f>N42/N47</f>
        <v>0.17708333333333334</v>
      </c>
      <c r="G35" s="27">
        <f>O42/O47</f>
        <v>0.19191919191919191</v>
      </c>
      <c r="H35" s="27">
        <f>P42/P47</f>
        <v>0.19090909090909092</v>
      </c>
      <c r="I35" s="27"/>
      <c r="J35" s="27">
        <f>J42/J47</f>
        <v>0.13541666666666666</v>
      </c>
      <c r="K35" s="27">
        <f>K42/K47</f>
        <v>0.1111111111111111</v>
      </c>
      <c r="L35" s="27">
        <f>L42/L47</f>
        <v>0.16513761467889909</v>
      </c>
      <c r="M35" s="27"/>
      <c r="N35" s="27">
        <f>F42/F47</f>
        <v>7.2916666666666671E-2</v>
      </c>
      <c r="O35" s="27">
        <f>G42/G47</f>
        <v>5.0505050505050504E-2</v>
      </c>
      <c r="P35" s="27">
        <f>H42/H47</f>
        <v>8.2568807339449546E-2</v>
      </c>
      <c r="Q35" s="27"/>
      <c r="R35" s="27">
        <f>B42/B47</f>
        <v>0</v>
      </c>
      <c r="S35" s="27">
        <f>C42/C47</f>
        <v>1.0101010101010102E-2</v>
      </c>
      <c r="T35" s="27">
        <f>D42/D47</f>
        <v>0</v>
      </c>
    </row>
    <row r="36" spans="1:20" x14ac:dyDescent="0.35">
      <c r="A36" s="28" t="s">
        <v>152</v>
      </c>
      <c r="B36" s="27">
        <f>R46/R47</f>
        <v>1.0638297872340425E-2</v>
      </c>
      <c r="C36" s="27">
        <f>S46/S47</f>
        <v>0</v>
      </c>
      <c r="D36" s="27">
        <f>T46/T47</f>
        <v>9.2592592592592587E-3</v>
      </c>
      <c r="E36" s="27"/>
      <c r="F36" s="27">
        <f>N46/N47</f>
        <v>1.0416666666666666E-2</v>
      </c>
      <c r="G36" s="27">
        <f>O46/O47</f>
        <v>0</v>
      </c>
      <c r="H36" s="27">
        <f>P46/P47</f>
        <v>9.0909090909090905E-3</v>
      </c>
      <c r="I36" s="27"/>
      <c r="J36" s="27">
        <f>J46/J47</f>
        <v>0</v>
      </c>
      <c r="K36" s="27">
        <f>K46/K47</f>
        <v>0</v>
      </c>
      <c r="L36" s="27">
        <f>L46/L47</f>
        <v>9.1743119266055051E-3</v>
      </c>
      <c r="M36" s="27"/>
      <c r="N36" s="27">
        <f>F46/F47</f>
        <v>1.0416666666666666E-2</v>
      </c>
      <c r="O36" s="27">
        <f>G46/G47</f>
        <v>0</v>
      </c>
      <c r="P36" s="27">
        <f>H46/H47</f>
        <v>0</v>
      </c>
      <c r="Q36" s="27"/>
      <c r="R36" s="27">
        <f>B46/B47</f>
        <v>1.0416666666666666E-2</v>
      </c>
      <c r="S36" s="27">
        <f>C46/C47</f>
        <v>0</v>
      </c>
      <c r="T36" s="27">
        <f>D46/D47</f>
        <v>0</v>
      </c>
    </row>
    <row r="37" spans="1:20" x14ac:dyDescent="0.35">
      <c r="A37" s="28" t="s">
        <v>37</v>
      </c>
      <c r="B37" s="27">
        <f>SUM(B32:B36)</f>
        <v>1</v>
      </c>
      <c r="C37" s="27">
        <f>SUM(C32:C36)</f>
        <v>0.99999999999999989</v>
      </c>
      <c r="D37" s="27">
        <f>SUM(D32:D36)</f>
        <v>1</v>
      </c>
      <c r="E37" s="27"/>
      <c r="F37" s="27">
        <f>SUM(F32:F36)</f>
        <v>1</v>
      </c>
      <c r="G37" s="27">
        <f>SUM(G32:G36)</f>
        <v>1</v>
      </c>
      <c r="H37" s="27">
        <f>SUM(H32:H36)</f>
        <v>1</v>
      </c>
      <c r="I37" s="27"/>
      <c r="J37" s="27">
        <f>SUM(J32:J36)</f>
        <v>0.99999999999999989</v>
      </c>
      <c r="K37" s="27">
        <f>SUM(K32:K36)</f>
        <v>1</v>
      </c>
      <c r="L37" s="27">
        <f>SUM(L32:L36)</f>
        <v>1.0000000000000002</v>
      </c>
      <c r="M37" s="27"/>
      <c r="N37" s="27">
        <f>SUM(N32:N36)</f>
        <v>0.99999999999999989</v>
      </c>
      <c r="O37" s="27">
        <f>SUM(O32:O36)</f>
        <v>1.0000000000000002</v>
      </c>
      <c r="P37" s="27">
        <f>SUM(P32:P36)</f>
        <v>1</v>
      </c>
      <c r="Q37" s="27"/>
      <c r="R37" s="27">
        <f>SUM(R32:R36)</f>
        <v>1</v>
      </c>
      <c r="S37" s="27">
        <f>SUM(S32:S36)</f>
        <v>0.99999999999999989</v>
      </c>
      <c r="T37" s="27">
        <f>SUM(T32:T36)</f>
        <v>1</v>
      </c>
    </row>
    <row r="40" spans="1:20" x14ac:dyDescent="0.35">
      <c r="A40" s="28" t="s">
        <v>158</v>
      </c>
    </row>
    <row r="41" spans="1:20" x14ac:dyDescent="0.35">
      <c r="B41" s="28" t="s">
        <v>193</v>
      </c>
      <c r="C41" s="28" t="s">
        <v>198</v>
      </c>
      <c r="D41" s="28" t="s">
        <v>192</v>
      </c>
      <c r="E41" s="28" t="s">
        <v>157</v>
      </c>
      <c r="F41" s="28" t="s">
        <v>195</v>
      </c>
      <c r="G41" s="28" t="s">
        <v>199</v>
      </c>
      <c r="H41" s="28" t="s">
        <v>194</v>
      </c>
      <c r="I41" s="28" t="s">
        <v>157</v>
      </c>
      <c r="J41" s="28" t="s">
        <v>204</v>
      </c>
      <c r="K41" s="28" t="s">
        <v>197</v>
      </c>
      <c r="L41" s="28" t="s">
        <v>196</v>
      </c>
      <c r="M41" s="28" t="s">
        <v>157</v>
      </c>
      <c r="N41" s="28" t="s">
        <v>205</v>
      </c>
      <c r="O41" s="28" t="s">
        <v>201</v>
      </c>
      <c r="P41" s="28" t="s">
        <v>200</v>
      </c>
      <c r="R41" s="28" t="s">
        <v>206</v>
      </c>
      <c r="S41" s="28" t="s">
        <v>203</v>
      </c>
      <c r="T41" s="28" t="s">
        <v>202</v>
      </c>
    </row>
    <row r="42" spans="1:20" x14ac:dyDescent="0.35">
      <c r="A42" s="28" t="s">
        <v>44</v>
      </c>
      <c r="B42" s="28">
        <v>0</v>
      </c>
      <c r="C42" s="28">
        <v>1</v>
      </c>
      <c r="D42" s="28">
        <v>0</v>
      </c>
      <c r="F42" s="28">
        <v>7</v>
      </c>
      <c r="G42" s="28">
        <v>5</v>
      </c>
      <c r="H42" s="28">
        <v>9</v>
      </c>
      <c r="J42" s="28">
        <v>13</v>
      </c>
      <c r="K42" s="28">
        <v>11</v>
      </c>
      <c r="L42" s="28">
        <v>18</v>
      </c>
      <c r="N42" s="28">
        <v>17</v>
      </c>
      <c r="O42" s="28">
        <v>19</v>
      </c>
      <c r="P42" s="28">
        <v>21</v>
      </c>
      <c r="R42" s="28">
        <v>20</v>
      </c>
      <c r="S42" s="28">
        <v>22</v>
      </c>
      <c r="T42" s="28">
        <v>21</v>
      </c>
    </row>
    <row r="43" spans="1:20" x14ac:dyDescent="0.35">
      <c r="A43" s="28" t="s">
        <v>45</v>
      </c>
      <c r="B43" s="28">
        <v>5</v>
      </c>
      <c r="C43" s="28">
        <v>7</v>
      </c>
      <c r="D43" s="28">
        <v>4</v>
      </c>
      <c r="F43" s="28">
        <v>24</v>
      </c>
      <c r="G43" s="28">
        <v>25</v>
      </c>
      <c r="H43" s="28">
        <v>36</v>
      </c>
      <c r="J43" s="28">
        <v>31</v>
      </c>
      <c r="K43" s="28">
        <v>34</v>
      </c>
      <c r="L43" s="28">
        <v>35</v>
      </c>
      <c r="N43" s="28">
        <v>42</v>
      </c>
      <c r="O43" s="28">
        <v>43</v>
      </c>
      <c r="P43" s="28">
        <v>49</v>
      </c>
      <c r="R43" s="28">
        <v>41</v>
      </c>
      <c r="S43" s="28">
        <v>44</v>
      </c>
      <c r="T43" s="28">
        <v>43</v>
      </c>
    </row>
    <row r="44" spans="1:20" x14ac:dyDescent="0.35">
      <c r="A44" s="28" t="s">
        <v>46</v>
      </c>
      <c r="B44" s="28">
        <v>46</v>
      </c>
      <c r="C44" s="28">
        <v>51</v>
      </c>
      <c r="D44" s="28">
        <v>47</v>
      </c>
      <c r="F44" s="28">
        <v>54</v>
      </c>
      <c r="G44" s="28">
        <v>52</v>
      </c>
      <c r="H44" s="28">
        <v>48</v>
      </c>
      <c r="J44" s="28">
        <v>42</v>
      </c>
      <c r="K44" s="28">
        <v>39</v>
      </c>
      <c r="L44" s="28">
        <v>45</v>
      </c>
      <c r="N44" s="28">
        <v>31</v>
      </c>
      <c r="O44" s="28">
        <v>33</v>
      </c>
      <c r="P44" s="28">
        <v>36</v>
      </c>
      <c r="R44" s="28">
        <v>30</v>
      </c>
      <c r="S44" s="28">
        <v>29</v>
      </c>
      <c r="T44" s="28">
        <v>39</v>
      </c>
    </row>
    <row r="45" spans="1:20" x14ac:dyDescent="0.35">
      <c r="A45" s="28" t="s">
        <v>47</v>
      </c>
      <c r="B45" s="28">
        <v>44</v>
      </c>
      <c r="C45" s="28">
        <v>40</v>
      </c>
      <c r="D45" s="28">
        <v>59</v>
      </c>
      <c r="F45" s="28">
        <v>10</v>
      </c>
      <c r="G45" s="28">
        <v>17</v>
      </c>
      <c r="H45" s="28">
        <v>16</v>
      </c>
      <c r="J45" s="28">
        <v>10</v>
      </c>
      <c r="K45" s="28">
        <v>15</v>
      </c>
      <c r="L45" s="28">
        <v>10</v>
      </c>
      <c r="N45" s="28">
        <v>5</v>
      </c>
      <c r="O45" s="28">
        <v>4</v>
      </c>
      <c r="P45" s="28">
        <v>3</v>
      </c>
      <c r="R45" s="28">
        <v>2</v>
      </c>
      <c r="S45" s="28">
        <v>4</v>
      </c>
      <c r="T45" s="28">
        <v>4</v>
      </c>
    </row>
    <row r="46" spans="1:20" x14ac:dyDescent="0.35">
      <c r="A46" s="28" t="s">
        <v>152</v>
      </c>
      <c r="B46" s="28">
        <v>1</v>
      </c>
      <c r="C46" s="28">
        <v>0</v>
      </c>
      <c r="D46" s="28">
        <v>0</v>
      </c>
      <c r="F46" s="28">
        <v>1</v>
      </c>
      <c r="G46" s="28">
        <v>0</v>
      </c>
      <c r="H46" s="28">
        <v>0</v>
      </c>
      <c r="J46" s="28">
        <v>0</v>
      </c>
      <c r="K46" s="28">
        <v>0</v>
      </c>
      <c r="L46" s="28">
        <v>1</v>
      </c>
      <c r="N46" s="28">
        <v>1</v>
      </c>
      <c r="O46" s="28">
        <v>0</v>
      </c>
      <c r="P46" s="28">
        <v>1</v>
      </c>
      <c r="R46" s="28">
        <v>1</v>
      </c>
      <c r="S46" s="28">
        <v>0</v>
      </c>
      <c r="T46" s="28">
        <v>1</v>
      </c>
    </row>
    <row r="47" spans="1:20" x14ac:dyDescent="0.35">
      <c r="A47" s="28" t="s">
        <v>37</v>
      </c>
      <c r="B47" s="28">
        <f>SUM(B42:B46)</f>
        <v>96</v>
      </c>
      <c r="C47" s="28">
        <f>SUM(C42:C46)</f>
        <v>99</v>
      </c>
      <c r="D47" s="28">
        <f>SUM(D42:D46)</f>
        <v>110</v>
      </c>
      <c r="F47" s="28">
        <f>SUM(F42:F46)</f>
        <v>96</v>
      </c>
      <c r="G47" s="28">
        <f>SUM(G42:G46)</f>
        <v>99</v>
      </c>
      <c r="H47" s="28">
        <f>SUM(H42:H46)</f>
        <v>109</v>
      </c>
      <c r="J47" s="28">
        <f>SUM(J42:J46)</f>
        <v>96</v>
      </c>
      <c r="K47" s="28">
        <f>SUM(K42:K46)</f>
        <v>99</v>
      </c>
      <c r="L47" s="28">
        <f>SUM(L42:L46)</f>
        <v>109</v>
      </c>
      <c r="N47" s="28">
        <f>SUM(N42:N46)</f>
        <v>96</v>
      </c>
      <c r="O47" s="28">
        <f>SUM(O42:O46)</f>
        <v>99</v>
      </c>
      <c r="P47" s="28">
        <f>SUM(P42:P46)</f>
        <v>110</v>
      </c>
      <c r="R47" s="28">
        <f>SUM(R42:R46)</f>
        <v>94</v>
      </c>
      <c r="S47" s="28">
        <f>SUM(S42:S46)</f>
        <v>99</v>
      </c>
      <c r="T47" s="28">
        <f>SUM(T42:T46)</f>
        <v>108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47"/>
  <sheetViews>
    <sheetView topLeftCell="H7" workbookViewId="0">
      <selection activeCell="A21" sqref="A21"/>
    </sheetView>
  </sheetViews>
  <sheetFormatPr defaultRowHeight="14.5" x14ac:dyDescent="0.35"/>
  <cols>
    <col min="1" max="16384" width="8.7265625" style="28"/>
  </cols>
  <sheetData>
    <row r="1" spans="1:26" x14ac:dyDescent="0.3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x14ac:dyDescent="0.3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x14ac:dyDescent="0.3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x14ac:dyDescent="0.3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x14ac:dyDescent="0.3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x14ac:dyDescent="0.3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x14ac:dyDescent="0.3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x14ac:dyDescent="0.3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x14ac:dyDescent="0.3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x14ac:dyDescent="0.3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x14ac:dyDescent="0.3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x14ac:dyDescent="0.3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x14ac:dyDescent="0.3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3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5" x14ac:dyDescent="0.35">
      <c r="A19" s="13" t="s">
        <v>210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3" t="s">
        <v>210</v>
      </c>
      <c r="P19" s="13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4" spans="1:26" x14ac:dyDescent="0.35">
      <c r="A24" s="28" t="s">
        <v>165</v>
      </c>
    </row>
    <row r="25" spans="1:26" x14ac:dyDescent="0.35">
      <c r="B25" s="28" t="s">
        <v>206</v>
      </c>
      <c r="C25" s="28" t="s">
        <v>203</v>
      </c>
      <c r="D25" s="28" t="s">
        <v>202</v>
      </c>
      <c r="F25" s="28" t="s">
        <v>207</v>
      </c>
      <c r="G25" s="28" t="s">
        <v>201</v>
      </c>
      <c r="H25" s="28" t="s">
        <v>200</v>
      </c>
      <c r="J25" s="28" t="s">
        <v>204</v>
      </c>
      <c r="K25" s="28" t="s">
        <v>197</v>
      </c>
      <c r="L25" s="28" t="s">
        <v>196</v>
      </c>
      <c r="N25" s="28" t="s">
        <v>195</v>
      </c>
      <c r="O25" s="28" t="s">
        <v>199</v>
      </c>
      <c r="P25" s="28" t="s">
        <v>194</v>
      </c>
      <c r="R25" s="28" t="s">
        <v>193</v>
      </c>
      <c r="S25" s="28" t="s">
        <v>198</v>
      </c>
      <c r="T25" s="28" t="s">
        <v>192</v>
      </c>
    </row>
    <row r="26" spans="1:26" x14ac:dyDescent="0.35">
      <c r="A26" s="28" t="s">
        <v>161</v>
      </c>
      <c r="B26" s="27">
        <f t="shared" ref="B26:D27" si="0">B32</f>
        <v>6.2578222778473094E-2</v>
      </c>
      <c r="C26" s="27">
        <f t="shared" si="0"/>
        <v>7.0287539936102233E-2</v>
      </c>
      <c r="D26" s="27">
        <f t="shared" si="0"/>
        <v>0.15942028985507245</v>
      </c>
      <c r="F26" s="27">
        <f t="shared" ref="F26:H27" si="1">F32</f>
        <v>2.8642590286425903E-2</v>
      </c>
      <c r="G26" s="27">
        <f t="shared" si="1"/>
        <v>4.7923322683706068E-2</v>
      </c>
      <c r="H26" s="27">
        <f t="shared" si="1"/>
        <v>6.4748201438848921E-2</v>
      </c>
      <c r="J26" s="27">
        <f t="shared" ref="J26:L27" si="2">J32</f>
        <v>0.21831869510664995</v>
      </c>
      <c r="K26" s="27">
        <f t="shared" si="2"/>
        <v>0.21543408360128619</v>
      </c>
      <c r="L26" s="27">
        <f t="shared" si="2"/>
        <v>0.3188405797101449</v>
      </c>
      <c r="N26" s="27">
        <f t="shared" ref="N26:P27" si="3">N32</f>
        <v>0.16209476309226933</v>
      </c>
      <c r="O26" s="27">
        <f t="shared" si="3"/>
        <v>0.19935691318327975</v>
      </c>
      <c r="P26" s="27">
        <f t="shared" si="3"/>
        <v>0.17391304347826086</v>
      </c>
      <c r="R26" s="27">
        <f t="shared" ref="R26:T27" si="4">R32</f>
        <v>0.44114002478314746</v>
      </c>
      <c r="S26" s="27">
        <f t="shared" si="4"/>
        <v>0.49044585987261147</v>
      </c>
      <c r="T26" s="27">
        <f t="shared" si="4"/>
        <v>0.53956834532374098</v>
      </c>
    </row>
    <row r="27" spans="1:26" x14ac:dyDescent="0.35">
      <c r="A27" s="28" t="s">
        <v>162</v>
      </c>
      <c r="B27" s="27">
        <f t="shared" si="0"/>
        <v>0.29036295369211512</v>
      </c>
      <c r="C27" s="27">
        <f t="shared" si="0"/>
        <v>0.27156549520766771</v>
      </c>
      <c r="D27" s="27">
        <f t="shared" si="0"/>
        <v>0.29710144927536231</v>
      </c>
      <c r="F27" s="27">
        <f t="shared" si="1"/>
        <v>0.19800747198007471</v>
      </c>
      <c r="G27" s="27">
        <f t="shared" si="1"/>
        <v>0.2268370607028754</v>
      </c>
      <c r="H27" s="27">
        <f t="shared" si="1"/>
        <v>0.15827338129496402</v>
      </c>
      <c r="J27" s="27">
        <f t="shared" si="2"/>
        <v>0.40025094102885822</v>
      </c>
      <c r="K27" s="27">
        <f t="shared" si="2"/>
        <v>0.42765273311897106</v>
      </c>
      <c r="L27" s="27">
        <f t="shared" si="2"/>
        <v>0.35507246376811596</v>
      </c>
      <c r="N27" s="27">
        <f t="shared" si="3"/>
        <v>0.4775561097256858</v>
      </c>
      <c r="O27" s="27">
        <f t="shared" si="3"/>
        <v>0.45016077170418006</v>
      </c>
      <c r="P27" s="27">
        <f t="shared" si="3"/>
        <v>0.50724637681159424</v>
      </c>
      <c r="R27" s="27">
        <f t="shared" si="4"/>
        <v>0.40396530359355637</v>
      </c>
      <c r="S27" s="27">
        <f t="shared" si="4"/>
        <v>0.40127388535031849</v>
      </c>
      <c r="T27" s="27">
        <f t="shared" si="4"/>
        <v>0.38129496402877699</v>
      </c>
    </row>
    <row r="28" spans="1:26" x14ac:dyDescent="0.35">
      <c r="A28" s="28" t="s">
        <v>176</v>
      </c>
      <c r="B28" s="27">
        <f>SUM(B26:B27)</f>
        <v>0.3529411764705882</v>
      </c>
      <c r="C28" s="27">
        <f>SUM(C26:C27)</f>
        <v>0.34185303514376997</v>
      </c>
      <c r="D28" s="27">
        <f>SUM(D26:D27)</f>
        <v>0.45652173913043476</v>
      </c>
      <c r="F28" s="27">
        <f>SUM(F26:F27)</f>
        <v>0.22665006226650061</v>
      </c>
      <c r="G28" s="27">
        <f>SUM(G26:G27)</f>
        <v>0.27476038338658149</v>
      </c>
      <c r="H28" s="27">
        <f>SUM(H26:H27)</f>
        <v>0.22302158273381295</v>
      </c>
      <c r="J28" s="27">
        <f>SUM(J26:J27)</f>
        <v>0.61856963613550819</v>
      </c>
      <c r="K28" s="27">
        <f>SUM(K26:K27)</f>
        <v>0.64308681672025725</v>
      </c>
      <c r="L28" s="27">
        <f>SUM(L26:L27)</f>
        <v>0.67391304347826086</v>
      </c>
      <c r="N28" s="27">
        <f>SUM(N26:N27)</f>
        <v>0.63965087281795507</v>
      </c>
      <c r="O28" s="27">
        <f>SUM(O26:O27)</f>
        <v>0.64951768488745976</v>
      </c>
      <c r="P28" s="27">
        <f>SUM(P26:P27)</f>
        <v>0.6811594202898551</v>
      </c>
      <c r="R28" s="27">
        <f>SUM(R26:R27)</f>
        <v>0.84510532837670382</v>
      </c>
      <c r="S28" s="27">
        <f>SUM(S26:S27)</f>
        <v>0.89171974522292996</v>
      </c>
      <c r="T28" s="27">
        <f>SUM(T26:T27)</f>
        <v>0.92086330935251803</v>
      </c>
    </row>
    <row r="30" spans="1:26" x14ac:dyDescent="0.35">
      <c r="A30" s="28" t="s">
        <v>166</v>
      </c>
    </row>
    <row r="31" spans="1:26" x14ac:dyDescent="0.35">
      <c r="B31" s="28" t="s">
        <v>206</v>
      </c>
      <c r="C31" s="28" t="s">
        <v>203</v>
      </c>
      <c r="D31" s="28" t="s">
        <v>202</v>
      </c>
      <c r="F31" s="28" t="s">
        <v>207</v>
      </c>
      <c r="G31" s="28" t="s">
        <v>201</v>
      </c>
      <c r="H31" s="28" t="s">
        <v>200</v>
      </c>
      <c r="J31" s="28" t="s">
        <v>204</v>
      </c>
      <c r="K31" s="28" t="s">
        <v>197</v>
      </c>
      <c r="L31" s="28" t="s">
        <v>196</v>
      </c>
      <c r="N31" s="28" t="s">
        <v>195</v>
      </c>
      <c r="O31" s="28" t="s">
        <v>199</v>
      </c>
      <c r="P31" s="28" t="s">
        <v>194</v>
      </c>
      <c r="R31" s="28" t="s">
        <v>193</v>
      </c>
      <c r="S31" s="28" t="s">
        <v>198</v>
      </c>
      <c r="T31" s="28" t="s">
        <v>192</v>
      </c>
    </row>
    <row r="32" spans="1:26" x14ac:dyDescent="0.35">
      <c r="A32" s="28" t="s">
        <v>47</v>
      </c>
      <c r="B32" s="27">
        <f>R45/R47</f>
        <v>6.2578222778473094E-2</v>
      </c>
      <c r="C32" s="27">
        <f>S45/S47</f>
        <v>7.0287539936102233E-2</v>
      </c>
      <c r="D32" s="27">
        <f>T45/T47</f>
        <v>0.15942028985507245</v>
      </c>
      <c r="E32" s="27"/>
      <c r="F32" s="27">
        <f>N45/N47</f>
        <v>2.8642590286425903E-2</v>
      </c>
      <c r="G32" s="27">
        <f>O45/O47</f>
        <v>4.7923322683706068E-2</v>
      </c>
      <c r="H32" s="27">
        <f>P45/P47</f>
        <v>6.4748201438848921E-2</v>
      </c>
      <c r="I32" s="27"/>
      <c r="J32" s="27">
        <f>J45/J47</f>
        <v>0.21831869510664995</v>
      </c>
      <c r="K32" s="27">
        <f>K45/K47</f>
        <v>0.21543408360128619</v>
      </c>
      <c r="L32" s="27">
        <f>L45/L47</f>
        <v>0.3188405797101449</v>
      </c>
      <c r="M32" s="27"/>
      <c r="N32" s="27">
        <f>F45/F47</f>
        <v>0.16209476309226933</v>
      </c>
      <c r="O32" s="27">
        <f>G45/G47</f>
        <v>0.19935691318327975</v>
      </c>
      <c r="P32" s="27">
        <f>H45/H47</f>
        <v>0.17391304347826086</v>
      </c>
      <c r="Q32" s="27"/>
      <c r="R32" s="27">
        <f>B45/B47</f>
        <v>0.44114002478314746</v>
      </c>
      <c r="S32" s="27">
        <f>C45/C47</f>
        <v>0.49044585987261147</v>
      </c>
      <c r="T32" s="27">
        <f>D45/D47</f>
        <v>0.53956834532374098</v>
      </c>
    </row>
    <row r="33" spans="1:20" x14ac:dyDescent="0.35">
      <c r="A33" s="28" t="s">
        <v>46</v>
      </c>
      <c r="B33" s="27">
        <f>R44/R47</f>
        <v>0.29036295369211512</v>
      </c>
      <c r="C33" s="27">
        <f>S44/S47</f>
        <v>0.27156549520766771</v>
      </c>
      <c r="D33" s="27">
        <f>T44/T47</f>
        <v>0.29710144927536231</v>
      </c>
      <c r="E33" s="27"/>
      <c r="F33" s="27">
        <f>N44/N47</f>
        <v>0.19800747198007471</v>
      </c>
      <c r="G33" s="27">
        <f>O44/O47</f>
        <v>0.2268370607028754</v>
      </c>
      <c r="H33" s="27">
        <f>P44/P47</f>
        <v>0.15827338129496402</v>
      </c>
      <c r="I33" s="27"/>
      <c r="J33" s="27">
        <f>J44/J47</f>
        <v>0.40025094102885822</v>
      </c>
      <c r="K33" s="27">
        <f>K44/K47</f>
        <v>0.42765273311897106</v>
      </c>
      <c r="L33" s="27">
        <f>L44/L47</f>
        <v>0.35507246376811596</v>
      </c>
      <c r="M33" s="27"/>
      <c r="N33" s="27">
        <f>F44/F47</f>
        <v>0.4775561097256858</v>
      </c>
      <c r="O33" s="27">
        <f>G44/G47</f>
        <v>0.45016077170418006</v>
      </c>
      <c r="P33" s="27">
        <f>H44/H47</f>
        <v>0.50724637681159424</v>
      </c>
      <c r="Q33" s="27"/>
      <c r="R33" s="27">
        <f>B44/B47</f>
        <v>0.40396530359355637</v>
      </c>
      <c r="S33" s="27">
        <f>C44/C47</f>
        <v>0.40127388535031849</v>
      </c>
      <c r="T33" s="27">
        <f>D44/D47</f>
        <v>0.38129496402877699</v>
      </c>
    </row>
    <row r="34" spans="1:20" x14ac:dyDescent="0.35">
      <c r="A34" s="28" t="s">
        <v>45</v>
      </c>
      <c r="B34" s="27">
        <f>R43/R47</f>
        <v>0.38423028785982477</v>
      </c>
      <c r="C34" s="27">
        <f>S43/S47</f>
        <v>0.3961661341853035</v>
      </c>
      <c r="D34" s="27">
        <f>T43/T47</f>
        <v>0.3188405797101449</v>
      </c>
      <c r="E34" s="27"/>
      <c r="F34" s="27">
        <f>N43/N47</f>
        <v>0.39476961394769616</v>
      </c>
      <c r="G34" s="27">
        <f>O43/O47</f>
        <v>0.38019169329073482</v>
      </c>
      <c r="H34" s="27">
        <f>P43/P47</f>
        <v>0.43884892086330934</v>
      </c>
      <c r="I34" s="27"/>
      <c r="J34" s="27">
        <f>J43/J47</f>
        <v>0.22082810539523212</v>
      </c>
      <c r="K34" s="27">
        <f>K43/K47</f>
        <v>0.20578778135048231</v>
      </c>
      <c r="L34" s="27">
        <f>L43/L47</f>
        <v>0.17391304347826086</v>
      </c>
      <c r="M34" s="27"/>
      <c r="N34" s="27">
        <f>F43/F47</f>
        <v>0.20324189526184538</v>
      </c>
      <c r="O34" s="27">
        <f>G43/G47</f>
        <v>0.21543408360128619</v>
      </c>
      <c r="P34" s="27">
        <f>H43/H47</f>
        <v>0.21739130434782608</v>
      </c>
      <c r="Q34" s="27"/>
      <c r="R34" s="27">
        <f>B43/B47</f>
        <v>8.0545229244114003E-2</v>
      </c>
      <c r="S34" s="27">
        <f>C43/C47</f>
        <v>6.0509554140127389E-2</v>
      </c>
      <c r="T34" s="27">
        <f>D43/D47</f>
        <v>5.7553956834532377E-2</v>
      </c>
    </row>
    <row r="35" spans="1:20" x14ac:dyDescent="0.35">
      <c r="A35" s="28" t="s">
        <v>44</v>
      </c>
      <c r="B35" s="27">
        <f>R42/R47</f>
        <v>0.2165206508135169</v>
      </c>
      <c r="C35" s="27">
        <f>S42/S47</f>
        <v>0.23322683706070288</v>
      </c>
      <c r="D35" s="27">
        <f>T42/T47</f>
        <v>0.21739130434782608</v>
      </c>
      <c r="E35" s="27"/>
      <c r="F35" s="27">
        <f>N42/N47</f>
        <v>0.33374844333748444</v>
      </c>
      <c r="G35" s="27">
        <f>O42/O47</f>
        <v>0.31629392971246006</v>
      </c>
      <c r="H35" s="27">
        <f>P42/P47</f>
        <v>0.33093525179856115</v>
      </c>
      <c r="I35" s="27"/>
      <c r="J35" s="27">
        <f>J42/J47</f>
        <v>0.11417816813048934</v>
      </c>
      <c r="K35" s="27">
        <f>K42/K47</f>
        <v>0.1157556270096463</v>
      </c>
      <c r="L35" s="27">
        <f>L42/L47</f>
        <v>0.14492753623188406</v>
      </c>
      <c r="M35" s="27"/>
      <c r="N35" s="27">
        <f>F42/F47</f>
        <v>0.10972568578553615</v>
      </c>
      <c r="O35" s="27">
        <f>G42/G47</f>
        <v>0.10610932475884244</v>
      </c>
      <c r="P35" s="27">
        <f>H42/H47</f>
        <v>9.420289855072464E-2</v>
      </c>
      <c r="Q35" s="27"/>
      <c r="R35" s="27">
        <f>B42/B47</f>
        <v>2.6022304832713755E-2</v>
      </c>
      <c r="S35" s="27">
        <f>C42/C47</f>
        <v>2.2292993630573247E-2</v>
      </c>
      <c r="T35" s="27">
        <f>D42/D47</f>
        <v>1.4388489208633094E-2</v>
      </c>
    </row>
    <row r="36" spans="1:20" x14ac:dyDescent="0.35">
      <c r="A36" s="28" t="s">
        <v>152</v>
      </c>
      <c r="B36" s="27">
        <f>R46/R47</f>
        <v>4.630788485607009E-2</v>
      </c>
      <c r="C36" s="27">
        <f>S46/S47</f>
        <v>2.8753993610223641E-2</v>
      </c>
      <c r="D36" s="27">
        <f>T46/T47</f>
        <v>7.246376811594203E-3</v>
      </c>
      <c r="E36" s="27"/>
      <c r="F36" s="27">
        <f>N46/N47</f>
        <v>4.4831880448318803E-2</v>
      </c>
      <c r="G36" s="27">
        <f>O46/O47</f>
        <v>2.8753993610223641E-2</v>
      </c>
      <c r="H36" s="27">
        <f>P46/P47</f>
        <v>7.1942446043165471E-3</v>
      </c>
      <c r="I36" s="27"/>
      <c r="J36" s="27">
        <f>J46/J47</f>
        <v>4.6424090338770388E-2</v>
      </c>
      <c r="K36" s="27">
        <f>K46/K47</f>
        <v>3.5369774919614148E-2</v>
      </c>
      <c r="L36" s="27">
        <f>L46/L47</f>
        <v>7.246376811594203E-3</v>
      </c>
      <c r="M36" s="27"/>
      <c r="N36" s="27">
        <f>F46/F47</f>
        <v>4.738154613466334E-2</v>
      </c>
      <c r="O36" s="27">
        <f>G46/G47</f>
        <v>2.8938906752411574E-2</v>
      </c>
      <c r="P36" s="27">
        <f>H46/H47</f>
        <v>7.246376811594203E-3</v>
      </c>
      <c r="Q36" s="27"/>
      <c r="R36" s="27">
        <f>B46/B47</f>
        <v>4.8327137546468404E-2</v>
      </c>
      <c r="S36" s="27">
        <f>C46/C47</f>
        <v>2.5477707006369428E-2</v>
      </c>
      <c r="T36" s="27">
        <f>D46/D47</f>
        <v>7.1942446043165471E-3</v>
      </c>
    </row>
    <row r="37" spans="1:20" x14ac:dyDescent="0.35">
      <c r="A37" s="28" t="s">
        <v>37</v>
      </c>
      <c r="B37" s="27">
        <f>SUM(B32:B36)</f>
        <v>1</v>
      </c>
      <c r="C37" s="27">
        <f>SUM(C32:C36)</f>
        <v>1</v>
      </c>
      <c r="D37" s="27">
        <f>SUM(D32:D36)</f>
        <v>0.99999999999999989</v>
      </c>
      <c r="E37" s="27"/>
      <c r="F37" s="27">
        <f>SUM(F32:F36)</f>
        <v>1</v>
      </c>
      <c r="G37" s="27">
        <f>SUM(G32:G36)</f>
        <v>1</v>
      </c>
      <c r="H37" s="27">
        <f>SUM(H32:H36)</f>
        <v>1</v>
      </c>
      <c r="I37" s="27"/>
      <c r="J37" s="27">
        <f>SUM(J32:J36)</f>
        <v>1</v>
      </c>
      <c r="K37" s="27">
        <f>SUM(K32:K36)</f>
        <v>0.99999999999999989</v>
      </c>
      <c r="L37" s="27">
        <f>SUM(L32:L36)</f>
        <v>1</v>
      </c>
      <c r="M37" s="27"/>
      <c r="N37" s="27">
        <f>SUM(N32:N36)</f>
        <v>1</v>
      </c>
      <c r="O37" s="27">
        <f>SUM(O32:O36)</f>
        <v>1</v>
      </c>
      <c r="P37" s="27">
        <f>SUM(P32:P36)</f>
        <v>1</v>
      </c>
      <c r="Q37" s="27"/>
      <c r="R37" s="27">
        <f>SUM(R32:R36)</f>
        <v>1</v>
      </c>
      <c r="S37" s="27">
        <f>SUM(S32:S36)</f>
        <v>1</v>
      </c>
      <c r="T37" s="27">
        <f>SUM(T32:T36)</f>
        <v>1</v>
      </c>
    </row>
    <row r="40" spans="1:20" x14ac:dyDescent="0.35">
      <c r="A40" s="28" t="s">
        <v>167</v>
      </c>
    </row>
    <row r="41" spans="1:20" x14ac:dyDescent="0.35">
      <c r="B41" s="28" t="s">
        <v>193</v>
      </c>
      <c r="C41" s="28" t="s">
        <v>198</v>
      </c>
      <c r="D41" s="28" t="s">
        <v>192</v>
      </c>
      <c r="E41" s="28" t="s">
        <v>157</v>
      </c>
      <c r="F41" s="28" t="s">
        <v>195</v>
      </c>
      <c r="G41" s="28" t="s">
        <v>199</v>
      </c>
      <c r="H41" s="28" t="s">
        <v>194</v>
      </c>
      <c r="I41" s="28" t="s">
        <v>157</v>
      </c>
      <c r="J41" s="28" t="s">
        <v>204</v>
      </c>
      <c r="K41" s="28" t="s">
        <v>197</v>
      </c>
      <c r="L41" s="28" t="s">
        <v>196</v>
      </c>
      <c r="M41" s="28" t="s">
        <v>157</v>
      </c>
      <c r="N41" s="28" t="s">
        <v>205</v>
      </c>
      <c r="O41" s="28" t="s">
        <v>201</v>
      </c>
      <c r="P41" s="28" t="s">
        <v>200</v>
      </c>
      <c r="R41" s="28" t="s">
        <v>206</v>
      </c>
      <c r="S41" s="28" t="s">
        <v>203</v>
      </c>
      <c r="T41" s="28" t="s">
        <v>202</v>
      </c>
    </row>
    <row r="42" spans="1:20" x14ac:dyDescent="0.35">
      <c r="A42" s="28" t="s">
        <v>44</v>
      </c>
      <c r="B42" s="28">
        <v>21</v>
      </c>
      <c r="C42" s="28">
        <v>7</v>
      </c>
      <c r="D42" s="28">
        <v>2</v>
      </c>
      <c r="F42" s="28">
        <v>88</v>
      </c>
      <c r="G42" s="28">
        <v>33</v>
      </c>
      <c r="H42" s="28">
        <v>13</v>
      </c>
      <c r="J42" s="28">
        <v>91</v>
      </c>
      <c r="K42" s="28">
        <v>36</v>
      </c>
      <c r="L42" s="28">
        <v>20</v>
      </c>
      <c r="N42" s="28">
        <v>268</v>
      </c>
      <c r="O42" s="28">
        <v>99</v>
      </c>
      <c r="P42" s="28">
        <v>46</v>
      </c>
      <c r="R42" s="28">
        <v>173</v>
      </c>
      <c r="S42" s="28">
        <v>73</v>
      </c>
      <c r="T42" s="28">
        <v>30</v>
      </c>
    </row>
    <row r="43" spans="1:20" x14ac:dyDescent="0.35">
      <c r="A43" s="28" t="s">
        <v>45</v>
      </c>
      <c r="B43" s="28">
        <v>65</v>
      </c>
      <c r="C43" s="28">
        <v>19</v>
      </c>
      <c r="D43" s="28">
        <v>8</v>
      </c>
      <c r="F43" s="28">
        <v>163</v>
      </c>
      <c r="G43" s="28">
        <v>67</v>
      </c>
      <c r="H43" s="28">
        <v>30</v>
      </c>
      <c r="J43" s="28">
        <v>176</v>
      </c>
      <c r="K43" s="28">
        <v>64</v>
      </c>
      <c r="L43" s="28">
        <v>24</v>
      </c>
      <c r="N43" s="28">
        <v>317</v>
      </c>
      <c r="O43" s="28">
        <v>119</v>
      </c>
      <c r="P43" s="28">
        <v>61</v>
      </c>
      <c r="R43" s="28">
        <v>307</v>
      </c>
      <c r="S43" s="28">
        <v>124</v>
      </c>
      <c r="T43" s="28">
        <v>44</v>
      </c>
    </row>
    <row r="44" spans="1:20" x14ac:dyDescent="0.35">
      <c r="A44" s="28" t="s">
        <v>46</v>
      </c>
      <c r="B44" s="28">
        <v>326</v>
      </c>
      <c r="C44" s="28">
        <v>126</v>
      </c>
      <c r="D44" s="28">
        <v>53</v>
      </c>
      <c r="F44" s="28">
        <v>383</v>
      </c>
      <c r="G44" s="28">
        <v>140</v>
      </c>
      <c r="H44" s="28">
        <v>70</v>
      </c>
      <c r="J44" s="28">
        <v>319</v>
      </c>
      <c r="K44" s="28">
        <v>133</v>
      </c>
      <c r="L44" s="28">
        <v>49</v>
      </c>
      <c r="N44" s="28">
        <v>159</v>
      </c>
      <c r="O44" s="28">
        <v>71</v>
      </c>
      <c r="P44" s="28">
        <v>22</v>
      </c>
      <c r="R44" s="28">
        <v>232</v>
      </c>
      <c r="S44" s="28">
        <v>85</v>
      </c>
      <c r="T44" s="28">
        <v>41</v>
      </c>
    </row>
    <row r="45" spans="1:20" x14ac:dyDescent="0.35">
      <c r="A45" s="28" t="s">
        <v>47</v>
      </c>
      <c r="B45" s="28">
        <v>356</v>
      </c>
      <c r="C45" s="28">
        <v>154</v>
      </c>
      <c r="D45" s="28">
        <v>75</v>
      </c>
      <c r="F45" s="28">
        <v>130</v>
      </c>
      <c r="G45" s="28">
        <v>62</v>
      </c>
      <c r="H45" s="28">
        <v>24</v>
      </c>
      <c r="J45" s="28">
        <v>174</v>
      </c>
      <c r="K45" s="28">
        <v>67</v>
      </c>
      <c r="L45" s="28">
        <v>44</v>
      </c>
      <c r="N45" s="28">
        <v>23</v>
      </c>
      <c r="O45" s="28">
        <v>15</v>
      </c>
      <c r="P45" s="28">
        <v>9</v>
      </c>
      <c r="R45" s="28">
        <v>50</v>
      </c>
      <c r="S45" s="28">
        <v>22</v>
      </c>
      <c r="T45" s="28">
        <v>22</v>
      </c>
    </row>
    <row r="46" spans="1:20" x14ac:dyDescent="0.35">
      <c r="A46" s="28" t="s">
        <v>152</v>
      </c>
      <c r="B46" s="28">
        <v>39</v>
      </c>
      <c r="C46" s="28">
        <v>8</v>
      </c>
      <c r="D46" s="28">
        <v>1</v>
      </c>
      <c r="F46" s="28">
        <v>38</v>
      </c>
      <c r="G46" s="28">
        <v>9</v>
      </c>
      <c r="H46" s="28">
        <v>1</v>
      </c>
      <c r="J46" s="28">
        <v>37</v>
      </c>
      <c r="K46" s="28">
        <v>11</v>
      </c>
      <c r="L46" s="28">
        <v>1</v>
      </c>
      <c r="N46" s="28">
        <v>36</v>
      </c>
      <c r="O46" s="28">
        <v>9</v>
      </c>
      <c r="P46" s="28">
        <v>1</v>
      </c>
      <c r="R46" s="28">
        <v>37</v>
      </c>
      <c r="S46" s="28">
        <v>9</v>
      </c>
      <c r="T46" s="28">
        <v>1</v>
      </c>
    </row>
    <row r="47" spans="1:20" x14ac:dyDescent="0.35">
      <c r="A47" s="28" t="s">
        <v>37</v>
      </c>
      <c r="B47" s="28">
        <f>SUM(B42:B46)</f>
        <v>807</v>
      </c>
      <c r="C47" s="28">
        <f>SUM(C42:C46)</f>
        <v>314</v>
      </c>
      <c r="D47" s="28">
        <f>SUM(D42:D46)</f>
        <v>139</v>
      </c>
      <c r="F47" s="28">
        <f>SUM(F42:F46)</f>
        <v>802</v>
      </c>
      <c r="G47" s="28">
        <f>SUM(G42:G46)</f>
        <v>311</v>
      </c>
      <c r="H47" s="28">
        <f>SUM(H42:H46)</f>
        <v>138</v>
      </c>
      <c r="J47" s="28">
        <f>SUM(J42:J46)</f>
        <v>797</v>
      </c>
      <c r="K47" s="28">
        <f>SUM(K42:K46)</f>
        <v>311</v>
      </c>
      <c r="L47" s="28">
        <f>SUM(L42:L46)</f>
        <v>138</v>
      </c>
      <c r="N47" s="28">
        <f>SUM(N42:N46)</f>
        <v>803</v>
      </c>
      <c r="O47" s="28">
        <f>SUM(O42:O46)</f>
        <v>313</v>
      </c>
      <c r="P47" s="28">
        <f>SUM(P42:P46)</f>
        <v>139</v>
      </c>
      <c r="R47" s="28">
        <f>SUM(R42:R46)</f>
        <v>799</v>
      </c>
      <c r="S47" s="28">
        <f>SUM(S42:S46)</f>
        <v>313</v>
      </c>
      <c r="T47" s="28">
        <f>SUM(T42:T46)</f>
        <v>138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8"/>
  <sheetViews>
    <sheetView workbookViewId="0">
      <selection sqref="A1:D36"/>
    </sheetView>
  </sheetViews>
  <sheetFormatPr defaultRowHeight="14.5" x14ac:dyDescent="0.35"/>
  <cols>
    <col min="1" max="1" width="20.6328125" style="52" customWidth="1"/>
    <col min="2" max="4" width="25.6328125" style="54" customWidth="1"/>
    <col min="5" max="16384" width="8.7265625" style="28"/>
  </cols>
  <sheetData>
    <row r="1" spans="1:9" ht="15.5" x14ac:dyDescent="0.35">
      <c r="A1" s="41" t="s">
        <v>387</v>
      </c>
      <c r="B1" s="53"/>
      <c r="C1" s="53"/>
      <c r="D1" s="53"/>
      <c r="E1" s="39"/>
      <c r="F1" s="36"/>
      <c r="G1" s="52"/>
      <c r="H1" s="52"/>
      <c r="I1" s="52"/>
    </row>
    <row r="2" spans="1:9" ht="31" x14ac:dyDescent="0.35">
      <c r="A2" s="39"/>
      <c r="B2" s="40" t="s">
        <v>270</v>
      </c>
      <c r="C2" s="40" t="s">
        <v>260</v>
      </c>
      <c r="D2" s="40" t="s">
        <v>261</v>
      </c>
      <c r="E2" s="39" t="s">
        <v>262</v>
      </c>
      <c r="F2" s="36"/>
      <c r="G2" s="52"/>
      <c r="H2" s="52"/>
      <c r="I2" s="52"/>
    </row>
    <row r="3" spans="1:9" ht="15.5" x14ac:dyDescent="0.35">
      <c r="A3" s="39" t="s">
        <v>13</v>
      </c>
      <c r="B3" s="40" t="s">
        <v>334</v>
      </c>
      <c r="C3" s="40" t="s">
        <v>335</v>
      </c>
      <c r="D3" s="40" t="s">
        <v>185</v>
      </c>
      <c r="E3" s="39" t="s">
        <v>262</v>
      </c>
      <c r="F3" s="36"/>
      <c r="G3" s="52"/>
      <c r="H3" s="52"/>
      <c r="I3" s="52"/>
    </row>
    <row r="4" spans="1:9" ht="15.5" x14ac:dyDescent="0.35">
      <c r="A4" s="39"/>
      <c r="B4" s="40" t="s">
        <v>263</v>
      </c>
      <c r="C4" s="40" t="s">
        <v>336</v>
      </c>
      <c r="D4" s="40" t="s">
        <v>264</v>
      </c>
      <c r="E4" s="39" t="s">
        <v>262</v>
      </c>
      <c r="F4" s="36"/>
      <c r="G4" s="52"/>
      <c r="H4" s="52"/>
      <c r="I4" s="52"/>
    </row>
    <row r="5" spans="1:9" ht="15.5" x14ac:dyDescent="0.35">
      <c r="A5" s="39"/>
      <c r="B5" s="40"/>
      <c r="C5" s="40"/>
      <c r="D5" s="40"/>
      <c r="E5" s="39"/>
      <c r="F5" s="36"/>
      <c r="G5" s="52"/>
      <c r="H5" s="52"/>
      <c r="I5" s="52"/>
    </row>
    <row r="6" spans="1:9" ht="15.5" x14ac:dyDescent="0.35">
      <c r="A6" s="39" t="s">
        <v>72</v>
      </c>
      <c r="B6" s="40" t="s">
        <v>337</v>
      </c>
      <c r="C6" s="40" t="s">
        <v>190</v>
      </c>
      <c r="D6" s="40" t="s">
        <v>338</v>
      </c>
      <c r="E6" s="39" t="s">
        <v>262</v>
      </c>
      <c r="F6" s="36"/>
      <c r="G6" s="52"/>
      <c r="H6" s="52"/>
      <c r="I6" s="52"/>
    </row>
    <row r="7" spans="1:9" ht="15.5" x14ac:dyDescent="0.35">
      <c r="A7" s="39"/>
      <c r="B7" s="40" t="s">
        <v>339</v>
      </c>
      <c r="C7" s="40" t="s">
        <v>340</v>
      </c>
      <c r="D7" s="40" t="s">
        <v>341</v>
      </c>
      <c r="E7" s="39" t="s">
        <v>262</v>
      </c>
      <c r="F7" s="36"/>
      <c r="G7" s="52"/>
      <c r="H7" s="52"/>
      <c r="I7" s="52"/>
    </row>
    <row r="8" spans="1:9" ht="15.5" x14ac:dyDescent="0.35">
      <c r="A8" s="39"/>
      <c r="B8" s="55"/>
      <c r="C8" s="55"/>
      <c r="D8" s="55"/>
      <c r="E8" s="39"/>
      <c r="F8" s="36"/>
      <c r="G8" s="52"/>
      <c r="H8" s="52"/>
      <c r="I8" s="52"/>
    </row>
    <row r="9" spans="1:9" ht="15.5" x14ac:dyDescent="0.35">
      <c r="A9" s="39" t="s">
        <v>417</v>
      </c>
      <c r="B9" s="40" t="s">
        <v>342</v>
      </c>
      <c r="C9" s="40" t="s">
        <v>343</v>
      </c>
      <c r="D9" s="40" t="s">
        <v>344</v>
      </c>
      <c r="E9" s="39" t="s">
        <v>262</v>
      </c>
      <c r="F9" s="36"/>
      <c r="G9" s="52"/>
      <c r="H9" s="52"/>
      <c r="I9" s="52"/>
    </row>
    <row r="10" spans="1:9" ht="15.5" x14ac:dyDescent="0.35">
      <c r="A10" s="39"/>
      <c r="B10" s="40" t="s">
        <v>345</v>
      </c>
      <c r="C10" s="40" t="s">
        <v>346</v>
      </c>
      <c r="D10" s="40" t="s">
        <v>347</v>
      </c>
      <c r="E10" s="39" t="s">
        <v>262</v>
      </c>
      <c r="F10" s="36"/>
      <c r="G10" s="52"/>
      <c r="H10" s="52"/>
      <c r="I10" s="52"/>
    </row>
    <row r="11" spans="1:9" ht="15.5" x14ac:dyDescent="0.35">
      <c r="A11" s="39"/>
      <c r="B11" s="40"/>
      <c r="C11" s="40"/>
      <c r="D11" s="40"/>
      <c r="E11" s="39"/>
      <c r="F11" s="36"/>
      <c r="G11" s="52"/>
      <c r="H11" s="52"/>
      <c r="I11" s="52"/>
    </row>
    <row r="12" spans="1:9" ht="15.5" x14ac:dyDescent="0.35">
      <c r="A12" s="39" t="s">
        <v>92</v>
      </c>
      <c r="B12" s="40" t="s">
        <v>331</v>
      </c>
      <c r="C12" s="40" t="s">
        <v>265</v>
      </c>
      <c r="D12" s="40" t="s">
        <v>232</v>
      </c>
      <c r="E12" s="39" t="s">
        <v>262</v>
      </c>
      <c r="F12" s="36"/>
      <c r="G12" s="52"/>
      <c r="H12" s="52"/>
      <c r="I12" s="52"/>
    </row>
    <row r="13" spans="1:9" ht="15.5" x14ac:dyDescent="0.35">
      <c r="A13" s="39"/>
      <c r="B13" s="40" t="s">
        <v>229</v>
      </c>
      <c r="C13" s="40" t="s">
        <v>348</v>
      </c>
      <c r="D13" s="40" t="s">
        <v>349</v>
      </c>
      <c r="E13" s="39" t="s">
        <v>262</v>
      </c>
      <c r="F13" s="36"/>
      <c r="G13" s="52"/>
      <c r="H13" s="52"/>
      <c r="I13" s="52"/>
    </row>
    <row r="14" spans="1:9" ht="15.5" x14ac:dyDescent="0.35">
      <c r="A14" s="39"/>
      <c r="B14" s="40"/>
      <c r="C14" s="40"/>
      <c r="D14" s="40"/>
      <c r="E14" s="39"/>
      <c r="F14" s="36"/>
      <c r="G14" s="52"/>
      <c r="H14" s="52"/>
      <c r="I14" s="52"/>
    </row>
    <row r="15" spans="1:9" ht="15.5" x14ac:dyDescent="0.35">
      <c r="A15" s="39" t="s">
        <v>34</v>
      </c>
      <c r="B15" s="40" t="s">
        <v>238</v>
      </c>
      <c r="C15" s="40" t="s">
        <v>350</v>
      </c>
      <c r="D15" s="40" t="s">
        <v>351</v>
      </c>
      <c r="E15" s="39" t="s">
        <v>262</v>
      </c>
      <c r="F15" s="36"/>
      <c r="G15" s="52"/>
      <c r="H15" s="52"/>
      <c r="I15" s="52"/>
    </row>
    <row r="16" spans="1:9" ht="15.5" x14ac:dyDescent="0.35">
      <c r="A16" s="39"/>
      <c r="B16" s="40" t="s">
        <v>102</v>
      </c>
      <c r="C16" s="40" t="s">
        <v>352</v>
      </c>
      <c r="D16" s="40" t="s">
        <v>319</v>
      </c>
      <c r="E16" s="39" t="s">
        <v>262</v>
      </c>
      <c r="F16" s="36"/>
      <c r="G16" s="52"/>
      <c r="H16" s="52"/>
      <c r="I16" s="52"/>
    </row>
    <row r="17" spans="1:6" ht="15.5" x14ac:dyDescent="0.35">
      <c r="A17" s="39"/>
      <c r="B17" s="40"/>
      <c r="C17" s="40"/>
      <c r="D17" s="40"/>
      <c r="E17" s="13"/>
      <c r="F17" s="1"/>
    </row>
    <row r="18" spans="1:6" ht="15.5" x14ac:dyDescent="0.35">
      <c r="A18" s="39" t="s">
        <v>93</v>
      </c>
      <c r="B18" s="40" t="s">
        <v>182</v>
      </c>
      <c r="C18" s="40" t="s">
        <v>353</v>
      </c>
      <c r="D18" s="40" t="s">
        <v>354</v>
      </c>
      <c r="E18" s="13" t="s">
        <v>262</v>
      </c>
      <c r="F18" s="1"/>
    </row>
    <row r="19" spans="1:6" ht="15.5" x14ac:dyDescent="0.35">
      <c r="A19" s="39"/>
      <c r="B19" s="40" t="s">
        <v>183</v>
      </c>
      <c r="C19" s="40" t="s">
        <v>267</v>
      </c>
      <c r="D19" s="40" t="s">
        <v>268</v>
      </c>
      <c r="E19" s="13" t="s">
        <v>262</v>
      </c>
    </row>
    <row r="20" spans="1:6" ht="15.5" x14ac:dyDescent="0.35">
      <c r="A20" s="43"/>
      <c r="B20" s="40"/>
      <c r="C20" s="40"/>
      <c r="D20" s="40"/>
      <c r="E20" s="13"/>
    </row>
    <row r="21" spans="1:6" ht="15.5" x14ac:dyDescent="0.35">
      <c r="A21" s="39" t="s">
        <v>145</v>
      </c>
      <c r="B21" s="40" t="s">
        <v>355</v>
      </c>
      <c r="C21" s="40" t="s">
        <v>356</v>
      </c>
      <c r="D21" s="40" t="s">
        <v>357</v>
      </c>
      <c r="E21" s="13" t="s">
        <v>262</v>
      </c>
    </row>
    <row r="22" spans="1:6" ht="15.5" x14ac:dyDescent="0.35">
      <c r="A22" s="39"/>
      <c r="B22" s="40" t="s">
        <v>358</v>
      </c>
      <c r="C22" s="40" t="s">
        <v>255</v>
      </c>
      <c r="D22" s="40" t="s">
        <v>256</v>
      </c>
      <c r="E22" s="13" t="s">
        <v>262</v>
      </c>
    </row>
    <row r="23" spans="1:6" ht="15.5" x14ac:dyDescent="0.35">
      <c r="A23" s="39"/>
      <c r="B23" s="40"/>
      <c r="C23" s="40"/>
      <c r="D23" s="40"/>
      <c r="E23" s="13"/>
    </row>
    <row r="24" spans="1:6" ht="15.5" x14ac:dyDescent="0.35">
      <c r="A24" s="39" t="s">
        <v>239</v>
      </c>
      <c r="B24" s="40" t="s">
        <v>359</v>
      </c>
      <c r="C24" s="40" t="s">
        <v>360</v>
      </c>
      <c r="D24" s="40" t="s">
        <v>303</v>
      </c>
      <c r="E24" s="13" t="s">
        <v>262</v>
      </c>
    </row>
    <row r="25" spans="1:6" ht="15.5" x14ac:dyDescent="0.35">
      <c r="A25" s="51"/>
      <c r="B25" s="40" t="s">
        <v>361</v>
      </c>
      <c r="C25" s="40" t="s">
        <v>362</v>
      </c>
      <c r="D25" s="40" t="s">
        <v>257</v>
      </c>
      <c r="E25" s="13" t="s">
        <v>262</v>
      </c>
    </row>
    <row r="26" spans="1:6" ht="15.5" x14ac:dyDescent="0.35">
      <c r="A26" s="43"/>
      <c r="B26" s="40"/>
      <c r="C26" s="40"/>
      <c r="D26" s="40"/>
      <c r="E26" s="13"/>
    </row>
    <row r="27" spans="1:6" ht="15.5" x14ac:dyDescent="0.35">
      <c r="A27" s="43" t="s">
        <v>240</v>
      </c>
      <c r="B27" s="40" t="s">
        <v>363</v>
      </c>
      <c r="C27" s="40" t="s">
        <v>364</v>
      </c>
      <c r="D27" s="40" t="s">
        <v>365</v>
      </c>
      <c r="E27" s="13" t="s">
        <v>262</v>
      </c>
    </row>
    <row r="28" spans="1:6" ht="15.5" x14ac:dyDescent="0.35">
      <c r="A28" s="39"/>
      <c r="B28" s="40" t="s">
        <v>237</v>
      </c>
      <c r="C28" s="40" t="s">
        <v>366</v>
      </c>
      <c r="D28" s="40" t="s">
        <v>367</v>
      </c>
      <c r="E28" s="13" t="s">
        <v>262</v>
      </c>
    </row>
    <row r="29" spans="1:6" ht="15.5" x14ac:dyDescent="0.35">
      <c r="A29" s="39"/>
      <c r="B29" s="40"/>
      <c r="C29" s="40"/>
      <c r="D29" s="40"/>
      <c r="E29" s="13"/>
    </row>
    <row r="30" spans="1:6" ht="15.5" x14ac:dyDescent="0.35">
      <c r="A30" s="39" t="s">
        <v>378</v>
      </c>
      <c r="B30" s="40" t="s">
        <v>368</v>
      </c>
      <c r="C30" s="40" t="s">
        <v>369</v>
      </c>
      <c r="D30" s="40" t="s">
        <v>370</v>
      </c>
      <c r="E30" s="13" t="s">
        <v>262</v>
      </c>
    </row>
    <row r="31" spans="1:6" ht="15.5" x14ac:dyDescent="0.35">
      <c r="A31" s="39"/>
      <c r="B31" s="40" t="s">
        <v>371</v>
      </c>
      <c r="C31" s="40" t="s">
        <v>372</v>
      </c>
      <c r="D31" s="40" t="s">
        <v>373</v>
      </c>
      <c r="E31" s="13" t="s">
        <v>262</v>
      </c>
    </row>
    <row r="32" spans="1:6" ht="15.5" x14ac:dyDescent="0.35">
      <c r="A32" s="43"/>
      <c r="B32" s="55"/>
      <c r="C32" s="55"/>
      <c r="D32" s="55"/>
      <c r="E32" s="13"/>
    </row>
    <row r="33" spans="1:5" ht="15.5" x14ac:dyDescent="0.35">
      <c r="A33" s="39" t="s">
        <v>27</v>
      </c>
      <c r="B33" s="40" t="s">
        <v>374</v>
      </c>
      <c r="C33" s="40" t="s">
        <v>375</v>
      </c>
      <c r="D33" s="40" t="s">
        <v>230</v>
      </c>
      <c r="E33" s="13" t="s">
        <v>262</v>
      </c>
    </row>
    <row r="34" spans="1:5" ht="15.5" x14ac:dyDescent="0.35">
      <c r="A34" s="39"/>
      <c r="B34" s="40" t="s">
        <v>254</v>
      </c>
      <c r="C34" s="40" t="s">
        <v>376</v>
      </c>
      <c r="D34" s="40" t="s">
        <v>377</v>
      </c>
      <c r="E34" s="13" t="s">
        <v>262</v>
      </c>
    </row>
    <row r="35" spans="1:5" ht="15.5" x14ac:dyDescent="0.35">
      <c r="A35" s="41" t="s">
        <v>63</v>
      </c>
      <c r="B35" s="53" t="s">
        <v>253</v>
      </c>
      <c r="C35" s="53" t="s">
        <v>258</v>
      </c>
      <c r="D35" s="53" t="s">
        <v>259</v>
      </c>
      <c r="E35" s="13"/>
    </row>
    <row r="36" spans="1:5" ht="15.5" x14ac:dyDescent="0.35">
      <c r="A36" s="39" t="s">
        <v>131</v>
      </c>
      <c r="B36" s="40"/>
      <c r="C36" s="40"/>
      <c r="D36" s="40"/>
      <c r="E36" s="13"/>
    </row>
    <row r="37" spans="1:5" ht="15.5" x14ac:dyDescent="0.35">
      <c r="A37" s="39"/>
      <c r="B37" s="40"/>
      <c r="C37" s="40"/>
      <c r="D37" s="40"/>
      <c r="E37" s="13"/>
    </row>
    <row r="38" spans="1:5" ht="15.5" x14ac:dyDescent="0.35">
      <c r="A38" s="39"/>
      <c r="B38" s="40"/>
      <c r="C38" s="40"/>
      <c r="D38" s="40"/>
      <c r="E38" s="13"/>
    </row>
  </sheetData>
  <pageMargins left="0.7" right="0.7" top="0.75" bottom="0.75" header="0.3" footer="0.3"/>
  <pageSetup orientation="portrait" r:id="rId1"/>
  <ignoredErrors>
    <ignoredError sqref="B3:D3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20"/>
  <sheetViews>
    <sheetView workbookViewId="0">
      <selection activeCell="A16" sqref="A1:D16"/>
    </sheetView>
  </sheetViews>
  <sheetFormatPr defaultRowHeight="15.5" x14ac:dyDescent="0.35"/>
  <cols>
    <col min="1" max="1" width="15.6328125" style="36" customWidth="1"/>
    <col min="2" max="3" width="18.6328125" style="36" customWidth="1"/>
    <col min="4" max="4" width="20.1796875" style="36" customWidth="1"/>
    <col min="5" max="16" width="8.7265625" style="36"/>
    <col min="17" max="16384" width="8.7265625" style="28"/>
  </cols>
  <sheetData>
    <row r="1" spans="1:16" x14ac:dyDescent="0.35">
      <c r="A1" s="41" t="s">
        <v>390</v>
      </c>
      <c r="B1" s="39"/>
      <c r="C1" s="39"/>
      <c r="D1" s="39"/>
      <c r="E1" s="39"/>
      <c r="F1" s="39"/>
    </row>
    <row r="2" spans="1:16" s="5" customFormat="1" ht="31" x14ac:dyDescent="0.35">
      <c r="A2" s="6"/>
      <c r="B2" s="42" t="s">
        <v>381</v>
      </c>
      <c r="C2" s="42" t="s">
        <v>380</v>
      </c>
      <c r="D2" s="42" t="s">
        <v>379</v>
      </c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5">
      <c r="A3" s="39" t="s">
        <v>72</v>
      </c>
      <c r="B3" s="39" t="s">
        <v>391</v>
      </c>
      <c r="C3" s="39" t="s">
        <v>392</v>
      </c>
      <c r="D3" s="39" t="s">
        <v>393</v>
      </c>
      <c r="E3" s="39"/>
      <c r="F3" s="39"/>
    </row>
    <row r="4" spans="1:16" x14ac:dyDescent="0.35">
      <c r="A4" s="39"/>
      <c r="B4" s="39" t="s">
        <v>394</v>
      </c>
      <c r="C4" s="39" t="s">
        <v>395</v>
      </c>
      <c r="D4" s="39" t="s">
        <v>396</v>
      </c>
      <c r="E4" s="39"/>
      <c r="F4" s="39"/>
    </row>
    <row r="5" spans="1:16" x14ac:dyDescent="0.35">
      <c r="A5" s="39"/>
      <c r="B5" s="39"/>
      <c r="C5" s="39"/>
      <c r="D5" s="39"/>
      <c r="E5" s="39"/>
      <c r="F5" s="39"/>
    </row>
    <row r="6" spans="1:16" x14ac:dyDescent="0.35">
      <c r="A6" s="39" t="s">
        <v>417</v>
      </c>
      <c r="B6" s="39" t="s">
        <v>397</v>
      </c>
      <c r="C6" s="39" t="s">
        <v>398</v>
      </c>
      <c r="D6" s="39" t="s">
        <v>399</v>
      </c>
      <c r="E6" s="39"/>
      <c r="F6" s="39"/>
    </row>
    <row r="7" spans="1:16" x14ac:dyDescent="0.35">
      <c r="A7" s="39"/>
      <c r="B7" s="39" t="s">
        <v>400</v>
      </c>
      <c r="C7" s="39" t="s">
        <v>401</v>
      </c>
      <c r="D7" s="39" t="s">
        <v>402</v>
      </c>
      <c r="E7" s="39"/>
      <c r="F7" s="39"/>
    </row>
    <row r="8" spans="1:16" x14ac:dyDescent="0.35">
      <c r="A8" s="39"/>
      <c r="B8" s="39"/>
      <c r="C8" s="39"/>
      <c r="D8" s="39"/>
      <c r="E8" s="39"/>
      <c r="F8" s="39"/>
    </row>
    <row r="9" spans="1:16" x14ac:dyDescent="0.35">
      <c r="A9" s="39" t="s">
        <v>34</v>
      </c>
      <c r="B9" s="39" t="s">
        <v>403</v>
      </c>
      <c r="C9" s="39" t="s">
        <v>404</v>
      </c>
      <c r="D9" s="39" t="s">
        <v>405</v>
      </c>
      <c r="E9" s="39"/>
      <c r="F9" s="39"/>
    </row>
    <row r="10" spans="1:16" x14ac:dyDescent="0.35">
      <c r="A10" s="39"/>
      <c r="B10" s="39" t="s">
        <v>191</v>
      </c>
      <c r="C10" s="39" t="s">
        <v>406</v>
      </c>
      <c r="D10" s="39" t="s">
        <v>407</v>
      </c>
      <c r="E10" s="39"/>
      <c r="F10" s="39"/>
    </row>
    <row r="11" spans="1:16" x14ac:dyDescent="0.35">
      <c r="A11" s="39"/>
      <c r="B11" s="39"/>
      <c r="C11" s="39"/>
      <c r="D11" s="39"/>
      <c r="E11" s="39"/>
      <c r="F11" s="39"/>
    </row>
    <row r="12" spans="1:16" x14ac:dyDescent="0.35">
      <c r="A12" s="39" t="s">
        <v>27</v>
      </c>
      <c r="B12" s="39" t="s">
        <v>408</v>
      </c>
      <c r="C12" s="39" t="s">
        <v>234</v>
      </c>
      <c r="D12" s="39" t="s">
        <v>409</v>
      </c>
      <c r="E12" s="39"/>
      <c r="F12" s="39"/>
    </row>
    <row r="13" spans="1:16" x14ac:dyDescent="0.35">
      <c r="A13" s="39"/>
      <c r="B13" s="39" t="s">
        <v>233</v>
      </c>
      <c r="C13" s="39" t="s">
        <v>410</v>
      </c>
      <c r="D13" s="39" t="s">
        <v>411</v>
      </c>
      <c r="E13" s="39"/>
      <c r="F13" s="39"/>
    </row>
    <row r="14" spans="1:16" x14ac:dyDescent="0.35">
      <c r="A14" s="39"/>
      <c r="B14" s="39"/>
      <c r="C14" s="39"/>
      <c r="D14" s="39"/>
      <c r="E14" s="39"/>
      <c r="F14" s="39"/>
    </row>
    <row r="15" spans="1:16" x14ac:dyDescent="0.35">
      <c r="A15" s="41" t="s">
        <v>63</v>
      </c>
      <c r="B15" s="41" t="s">
        <v>412</v>
      </c>
      <c r="C15" s="41" t="s">
        <v>413</v>
      </c>
      <c r="D15" s="41" t="s">
        <v>414</v>
      </c>
      <c r="E15" s="39"/>
      <c r="F15" s="39"/>
    </row>
    <row r="16" spans="1:16" x14ac:dyDescent="0.35">
      <c r="A16" s="39" t="s">
        <v>131</v>
      </c>
      <c r="B16" s="39"/>
      <c r="C16" s="39"/>
      <c r="D16" s="39"/>
      <c r="E16" s="39"/>
      <c r="F16" s="39"/>
    </row>
    <row r="17" spans="1:6" x14ac:dyDescent="0.35">
      <c r="A17" s="39"/>
      <c r="B17" s="39"/>
      <c r="C17" s="39"/>
      <c r="D17" s="39"/>
      <c r="E17" s="39"/>
      <c r="F17" s="39"/>
    </row>
    <row r="18" spans="1:6" x14ac:dyDescent="0.35">
      <c r="A18" s="39"/>
      <c r="B18" s="39"/>
      <c r="C18" s="39"/>
      <c r="D18" s="39"/>
      <c r="E18" s="39"/>
      <c r="F18" s="39"/>
    </row>
    <row r="19" spans="1:6" x14ac:dyDescent="0.35">
      <c r="A19" s="39"/>
      <c r="B19" s="39"/>
      <c r="C19" s="39"/>
      <c r="D19" s="39"/>
      <c r="E19" s="39"/>
      <c r="F19" s="39"/>
    </row>
    <row r="20" spans="1:6" x14ac:dyDescent="0.35">
      <c r="A20" s="39"/>
      <c r="B20" s="39"/>
      <c r="C20" s="39"/>
      <c r="D20" s="39"/>
      <c r="E20" s="39"/>
      <c r="F20" s="39"/>
    </row>
  </sheetData>
  <pageMargins left="0.7" right="0.7" top="0.75" bottom="0.75" header="0.3" footer="0.3"/>
  <ignoredErrors>
    <ignoredError sqref="B3:D14 B15:D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sqref="A1:H19"/>
    </sheetView>
  </sheetViews>
  <sheetFormatPr defaultRowHeight="14.5" x14ac:dyDescent="0.35"/>
  <cols>
    <col min="1" max="1" width="26.6328125" style="28" customWidth="1"/>
    <col min="2" max="2" width="5.6328125" style="28" customWidth="1"/>
    <col min="3" max="3" width="2.6328125" style="28" customWidth="1"/>
    <col min="4" max="4" width="23.26953125" style="28" customWidth="1"/>
    <col min="5" max="5" width="5.6328125" style="28" customWidth="1"/>
    <col min="6" max="6" width="2.6328125" style="28" customWidth="1"/>
    <col min="7" max="7" width="22.6328125" style="28" customWidth="1"/>
    <col min="8" max="16384" width="8.7265625" style="28"/>
  </cols>
  <sheetData>
    <row r="1" spans="1:11" ht="15.5" x14ac:dyDescent="0.35">
      <c r="A1" s="44" t="s">
        <v>12</v>
      </c>
      <c r="B1" s="26"/>
      <c r="C1" s="26"/>
      <c r="D1" s="26"/>
      <c r="E1" s="26"/>
      <c r="F1" s="26"/>
      <c r="G1" s="26"/>
      <c r="H1" s="26"/>
      <c r="I1" s="13"/>
      <c r="J1" s="13"/>
      <c r="K1" s="31"/>
    </row>
    <row r="2" spans="1:11" ht="15.5" x14ac:dyDescent="0.35">
      <c r="A2" s="50" t="s">
        <v>224</v>
      </c>
      <c r="B2" s="22">
        <v>60.5</v>
      </c>
      <c r="C2" s="22"/>
      <c r="D2" s="50" t="s">
        <v>251</v>
      </c>
      <c r="E2" s="22"/>
      <c r="F2" s="23"/>
      <c r="G2" s="50" t="s">
        <v>246</v>
      </c>
      <c r="H2" s="22"/>
      <c r="I2" s="13"/>
      <c r="J2" s="13"/>
      <c r="K2" s="31"/>
    </row>
    <row r="3" spans="1:11" ht="15.5" x14ac:dyDescent="0.35">
      <c r="A3" s="23"/>
      <c r="B3" s="23"/>
      <c r="C3" s="22"/>
      <c r="D3" s="22" t="s">
        <v>18</v>
      </c>
      <c r="E3" s="22">
        <v>16</v>
      </c>
      <c r="F3" s="23"/>
      <c r="G3" s="22" t="s">
        <v>22</v>
      </c>
      <c r="H3" s="22">
        <v>11</v>
      </c>
      <c r="I3" s="13"/>
      <c r="J3" s="13"/>
      <c r="K3" s="31"/>
    </row>
    <row r="4" spans="1:11" ht="15.5" x14ac:dyDescent="0.35">
      <c r="A4" s="50" t="s">
        <v>223</v>
      </c>
      <c r="B4" s="22">
        <v>24</v>
      </c>
      <c r="C4" s="50"/>
      <c r="D4" s="22" t="s">
        <v>19</v>
      </c>
      <c r="E4" s="22">
        <v>27</v>
      </c>
      <c r="F4" s="23"/>
      <c r="G4" s="22" t="s">
        <v>23</v>
      </c>
      <c r="H4" s="22">
        <v>45</v>
      </c>
      <c r="I4" s="13"/>
      <c r="J4" s="13"/>
      <c r="K4" s="31"/>
    </row>
    <row r="5" spans="1:11" ht="15.5" x14ac:dyDescent="0.35">
      <c r="A5" s="13"/>
      <c r="B5" s="13"/>
      <c r="C5" s="22"/>
      <c r="D5" s="22" t="s">
        <v>20</v>
      </c>
      <c r="E5" s="22">
        <v>21</v>
      </c>
      <c r="F5" s="23"/>
      <c r="G5" s="22" t="s">
        <v>24</v>
      </c>
      <c r="H5" s="22">
        <v>5</v>
      </c>
      <c r="I5" s="13"/>
      <c r="J5" s="13"/>
      <c r="K5" s="31"/>
    </row>
    <row r="6" spans="1:11" ht="15.5" x14ac:dyDescent="0.35">
      <c r="A6" s="50" t="s">
        <v>244</v>
      </c>
      <c r="B6" s="22"/>
      <c r="C6" s="22"/>
      <c r="D6" s="22" t="s">
        <v>21</v>
      </c>
      <c r="E6" s="22">
        <v>36</v>
      </c>
      <c r="F6" s="23"/>
      <c r="G6" s="22" t="s">
        <v>25</v>
      </c>
      <c r="H6" s="22">
        <v>15</v>
      </c>
      <c r="I6" s="13"/>
      <c r="J6" s="13"/>
      <c r="K6" s="31"/>
    </row>
    <row r="7" spans="1:11" ht="15.5" x14ac:dyDescent="0.35">
      <c r="A7" s="22" t="s">
        <v>15</v>
      </c>
      <c r="B7" s="22">
        <v>20</v>
      </c>
      <c r="C7" s="22"/>
      <c r="D7" s="13"/>
      <c r="E7" s="13"/>
      <c r="F7" s="23"/>
      <c r="G7" s="22" t="s">
        <v>26</v>
      </c>
      <c r="H7" s="22">
        <v>24</v>
      </c>
      <c r="I7" s="13"/>
      <c r="J7" s="13"/>
      <c r="K7" s="31"/>
    </row>
    <row r="8" spans="1:11" ht="15.5" x14ac:dyDescent="0.35">
      <c r="A8" s="22" t="s">
        <v>72</v>
      </c>
      <c r="B8" s="22">
        <v>80</v>
      </c>
      <c r="C8" s="22"/>
      <c r="D8" s="50" t="s">
        <v>248</v>
      </c>
      <c r="E8" s="22">
        <v>10</v>
      </c>
      <c r="F8" s="23"/>
      <c r="G8" s="13"/>
      <c r="H8" s="13"/>
      <c r="I8" s="13"/>
      <c r="J8" s="13"/>
      <c r="K8" s="31"/>
    </row>
    <row r="9" spans="1:11" ht="15.5" x14ac:dyDescent="0.35">
      <c r="A9" s="13"/>
      <c r="B9" s="13"/>
      <c r="C9" s="22"/>
      <c r="D9" s="13"/>
      <c r="E9" s="13"/>
      <c r="F9" s="23"/>
      <c r="G9" s="50" t="s">
        <v>247</v>
      </c>
      <c r="H9" s="22"/>
      <c r="I9" s="13"/>
      <c r="J9" s="13"/>
      <c r="K9" s="31"/>
    </row>
    <row r="10" spans="1:11" ht="15.5" x14ac:dyDescent="0.35">
      <c r="A10" s="50" t="s">
        <v>245</v>
      </c>
      <c r="B10" s="22"/>
      <c r="C10" s="22"/>
      <c r="D10" s="50" t="s">
        <v>250</v>
      </c>
      <c r="E10" s="22"/>
      <c r="F10" s="23"/>
      <c r="G10" s="22" t="s">
        <v>32</v>
      </c>
      <c r="H10" s="22">
        <v>4</v>
      </c>
      <c r="I10" s="13"/>
      <c r="J10" s="13"/>
    </row>
    <row r="11" spans="1:11" ht="15.5" x14ac:dyDescent="0.35">
      <c r="A11" s="22" t="s">
        <v>417</v>
      </c>
      <c r="B11" s="22">
        <v>9</v>
      </c>
      <c r="C11" s="22"/>
      <c r="D11" s="23" t="s">
        <v>249</v>
      </c>
      <c r="E11" s="22">
        <v>50</v>
      </c>
      <c r="F11" s="23"/>
      <c r="G11" s="22" t="s">
        <v>31</v>
      </c>
      <c r="H11" s="22">
        <v>27</v>
      </c>
      <c r="I11" s="13"/>
      <c r="J11" s="13"/>
    </row>
    <row r="12" spans="1:11" ht="15.5" x14ac:dyDescent="0.35">
      <c r="A12" s="22" t="s">
        <v>16</v>
      </c>
      <c r="B12" s="22">
        <v>91</v>
      </c>
      <c r="C12" s="13"/>
      <c r="D12" s="23" t="s">
        <v>241</v>
      </c>
      <c r="E12" s="22">
        <v>40</v>
      </c>
      <c r="F12" s="23"/>
      <c r="G12" s="22" t="s">
        <v>30</v>
      </c>
      <c r="H12" s="22">
        <v>33</v>
      </c>
      <c r="I12" s="13"/>
      <c r="J12" s="13"/>
    </row>
    <row r="13" spans="1:11" ht="15.5" x14ac:dyDescent="0.35">
      <c r="A13" s="13"/>
      <c r="B13" s="13"/>
      <c r="C13" s="13"/>
      <c r="D13" s="23" t="s">
        <v>242</v>
      </c>
      <c r="E13" s="22">
        <v>43</v>
      </c>
      <c r="F13" s="23"/>
      <c r="G13" s="22" t="s">
        <v>29</v>
      </c>
      <c r="H13" s="22">
        <v>34</v>
      </c>
      <c r="I13" s="13"/>
      <c r="J13" s="13"/>
    </row>
    <row r="14" spans="1:11" ht="15.5" x14ac:dyDescent="0.35">
      <c r="A14" s="56" t="s">
        <v>382</v>
      </c>
      <c r="B14" s="13"/>
      <c r="C14" s="22"/>
      <c r="D14" s="23" t="s">
        <v>243</v>
      </c>
      <c r="E14" s="22">
        <v>14</v>
      </c>
      <c r="F14" s="23"/>
      <c r="G14" s="22" t="s">
        <v>28</v>
      </c>
      <c r="H14" s="22">
        <v>3</v>
      </c>
      <c r="I14" s="13"/>
      <c r="J14" s="13"/>
    </row>
    <row r="15" spans="1:11" ht="15.5" x14ac:dyDescent="0.35">
      <c r="A15" s="13" t="s">
        <v>383</v>
      </c>
      <c r="B15" s="57">
        <v>33</v>
      </c>
      <c r="C15" s="22"/>
      <c r="D15" s="23"/>
      <c r="E15" s="23"/>
      <c r="F15" s="13"/>
      <c r="G15" s="13"/>
      <c r="H15" s="13"/>
      <c r="I15" s="13"/>
      <c r="J15" s="13"/>
      <c r="K15" s="31"/>
    </row>
    <row r="16" spans="1:11" ht="15.5" x14ac:dyDescent="0.35">
      <c r="A16" s="26" t="s">
        <v>384</v>
      </c>
      <c r="B16" s="25">
        <v>14</v>
      </c>
      <c r="C16" s="25"/>
      <c r="D16" s="26"/>
      <c r="E16" s="26"/>
      <c r="F16" s="26"/>
      <c r="G16" s="26"/>
      <c r="H16" s="26"/>
      <c r="I16" s="13"/>
      <c r="J16" s="13"/>
      <c r="K16" s="31"/>
    </row>
    <row r="17" spans="1:11" ht="15.5" x14ac:dyDescent="0.35">
      <c r="A17" s="23" t="s">
        <v>386</v>
      </c>
      <c r="B17" s="23"/>
      <c r="C17" s="22"/>
      <c r="D17" s="23"/>
      <c r="E17" s="23"/>
      <c r="F17" s="23"/>
      <c r="G17" s="23"/>
      <c r="H17" s="23"/>
      <c r="I17" s="23"/>
      <c r="J17" s="13"/>
      <c r="K17" s="13"/>
    </row>
    <row r="18" spans="1:11" ht="15.5" x14ac:dyDescent="0.35">
      <c r="A18" s="23" t="s">
        <v>252</v>
      </c>
      <c r="B18" s="23"/>
      <c r="C18" s="22"/>
      <c r="D18" s="22"/>
      <c r="E18" s="22"/>
      <c r="F18" s="23"/>
      <c r="G18" s="23"/>
      <c r="H18" s="23"/>
      <c r="I18" s="23"/>
      <c r="J18" s="13"/>
      <c r="K18" s="13"/>
    </row>
    <row r="19" spans="1:11" ht="15.5" x14ac:dyDescent="0.35">
      <c r="A19" s="23" t="s">
        <v>385</v>
      </c>
      <c r="B19" s="23"/>
      <c r="C19" s="22"/>
      <c r="D19" s="23"/>
      <c r="E19" s="23"/>
      <c r="F19" s="23"/>
      <c r="G19" s="23"/>
      <c r="H19" s="23"/>
      <c r="I19" s="23"/>
      <c r="J19" s="13"/>
      <c r="K19" s="13"/>
    </row>
    <row r="20" spans="1:11" ht="15.5" x14ac:dyDescent="0.35">
      <c r="A20" s="13"/>
      <c r="B20" s="22"/>
      <c r="C20" s="22"/>
      <c r="D20" s="23"/>
      <c r="E20" s="23"/>
      <c r="F20" s="23"/>
      <c r="G20" s="23"/>
      <c r="H20" s="23"/>
      <c r="I20" s="23"/>
      <c r="J20" s="13"/>
      <c r="K20" s="13"/>
    </row>
    <row r="21" spans="1:11" ht="15.5" x14ac:dyDescent="0.35">
      <c r="A21" s="22"/>
      <c r="B21" s="23"/>
      <c r="C21" s="23"/>
      <c r="D21" s="23"/>
      <c r="E21" s="23"/>
      <c r="F21" s="23"/>
      <c r="G21" s="23"/>
      <c r="H21" s="23"/>
      <c r="I21" s="23"/>
      <c r="J21" s="13"/>
      <c r="K21" s="13"/>
    </row>
    <row r="22" spans="1:11" ht="15.5" x14ac:dyDescent="0.35">
      <c r="A22" s="22"/>
      <c r="B22" s="23"/>
      <c r="C22" s="23"/>
      <c r="D22" s="23"/>
      <c r="E22" s="23"/>
      <c r="F22" s="23"/>
      <c r="G22" s="23"/>
      <c r="H22" s="23"/>
      <c r="I22" s="23"/>
      <c r="J22" s="13"/>
      <c r="K22" s="13"/>
    </row>
    <row r="23" spans="1:11" ht="15.5" x14ac:dyDescent="0.35">
      <c r="A23" s="13"/>
      <c r="B23" s="13"/>
      <c r="C23" s="23"/>
      <c r="D23" s="13"/>
      <c r="E23" s="13"/>
      <c r="F23" s="23"/>
      <c r="G23" s="23"/>
      <c r="H23" s="23"/>
      <c r="I23" s="23"/>
      <c r="J23" s="13"/>
      <c r="K23" s="1"/>
    </row>
    <row r="24" spans="1:11" ht="15.5" x14ac:dyDescent="0.35">
      <c r="A24" s="22"/>
      <c r="B24" s="23"/>
      <c r="C24" s="23"/>
      <c r="D24" s="13"/>
      <c r="E24" s="13"/>
      <c r="F24" s="23"/>
      <c r="G24" s="23"/>
      <c r="H24" s="23"/>
      <c r="I24" s="23"/>
      <c r="J24" s="13"/>
      <c r="K24" s="1"/>
    </row>
    <row r="25" spans="1:11" ht="15.5" x14ac:dyDescent="0.35">
      <c r="A25" s="50"/>
      <c r="B25" s="22"/>
      <c r="C25" s="13"/>
      <c r="D25" s="13"/>
      <c r="E25" s="13"/>
      <c r="F25" s="13"/>
      <c r="G25" s="13"/>
      <c r="H25" s="13"/>
      <c r="I25" s="13"/>
      <c r="J25" s="13"/>
      <c r="K25" s="1"/>
    </row>
    <row r="26" spans="1:11" ht="15.5" x14ac:dyDescent="0.35">
      <c r="A26" s="13"/>
      <c r="B26" s="13"/>
      <c r="C26" s="13"/>
      <c r="D26" s="1"/>
      <c r="E26" s="1"/>
      <c r="F26" s="13"/>
      <c r="G26" s="1"/>
      <c r="H26" s="1"/>
      <c r="I26" s="1"/>
      <c r="J26" s="1"/>
      <c r="K26" s="1"/>
    </row>
    <row r="27" spans="1:11" ht="15.5" x14ac:dyDescent="0.35">
      <c r="A27" s="1"/>
      <c r="B27" s="1"/>
      <c r="C27" s="1"/>
      <c r="F27" s="1"/>
      <c r="G27" s="1"/>
      <c r="H27" s="1"/>
      <c r="I27" s="1"/>
      <c r="J27" s="1"/>
      <c r="K27" s="1"/>
    </row>
    <row r="28" spans="1:11" ht="15.5" x14ac:dyDescent="0.35">
      <c r="A28" s="1"/>
      <c r="B28" s="1"/>
      <c r="C28" s="1"/>
      <c r="F28" s="1"/>
      <c r="G28" s="1"/>
      <c r="H28" s="1"/>
      <c r="I28" s="1"/>
      <c r="J28" s="1"/>
      <c r="K28" s="1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workbookViewId="0">
      <selection sqref="A1:E11"/>
    </sheetView>
  </sheetViews>
  <sheetFormatPr defaultRowHeight="14.5" x14ac:dyDescent="0.35"/>
  <cols>
    <col min="1" max="1" width="22.6328125" customWidth="1"/>
    <col min="2" max="2" width="5.6328125" customWidth="1"/>
    <col min="3" max="3" width="2.6328125" customWidth="1"/>
    <col min="4" max="4" width="22.6328125" customWidth="1"/>
    <col min="5" max="5" width="5.6328125" customWidth="1"/>
  </cols>
  <sheetData>
    <row r="1" spans="1:7" ht="15.5" x14ac:dyDescent="0.35">
      <c r="A1" s="44" t="s">
        <v>75</v>
      </c>
      <c r="B1" s="26"/>
      <c r="C1" s="26"/>
      <c r="D1" s="26"/>
      <c r="E1" s="26"/>
      <c r="F1" s="13"/>
      <c r="G1" s="31"/>
    </row>
    <row r="2" spans="1:7" ht="15.5" x14ac:dyDescent="0.35">
      <c r="A2" s="24" t="s">
        <v>36</v>
      </c>
      <c r="B2" s="22" t="s">
        <v>17</v>
      </c>
      <c r="C2" s="23"/>
      <c r="D2" s="24" t="s">
        <v>35</v>
      </c>
      <c r="E2" s="22" t="s">
        <v>17</v>
      </c>
      <c r="F2" s="13"/>
      <c r="G2" s="31"/>
    </row>
    <row r="3" spans="1:7" ht="15.5" x14ac:dyDescent="0.35">
      <c r="A3" s="23" t="s">
        <v>15</v>
      </c>
      <c r="B3" s="22">
        <v>29</v>
      </c>
      <c r="C3" s="23"/>
      <c r="D3" s="23" t="s">
        <v>417</v>
      </c>
      <c r="E3" s="22">
        <v>18</v>
      </c>
      <c r="F3" s="13"/>
      <c r="G3" s="31"/>
    </row>
    <row r="4" spans="1:7" ht="15.5" x14ac:dyDescent="0.35">
      <c r="A4" s="23" t="s">
        <v>72</v>
      </c>
      <c r="B4" s="22">
        <v>71</v>
      </c>
      <c r="C4" s="23"/>
      <c r="D4" s="23" t="s">
        <v>16</v>
      </c>
      <c r="E4" s="22">
        <v>82</v>
      </c>
      <c r="F4" s="13"/>
      <c r="G4" s="31"/>
    </row>
    <row r="5" spans="1:7" ht="15.5" x14ac:dyDescent="0.35">
      <c r="A5" s="23"/>
      <c r="B5" s="22"/>
      <c r="C5" s="23"/>
      <c r="D5" s="23"/>
      <c r="E5" s="22"/>
      <c r="F5" s="13"/>
      <c r="G5" s="31"/>
    </row>
    <row r="6" spans="1:7" ht="15.5" x14ac:dyDescent="0.35">
      <c r="A6" s="24" t="s">
        <v>34</v>
      </c>
      <c r="B6" s="22" t="s">
        <v>17</v>
      </c>
      <c r="C6" s="23"/>
      <c r="D6" s="24" t="s">
        <v>27</v>
      </c>
      <c r="E6" s="22" t="s">
        <v>17</v>
      </c>
      <c r="F6" s="13"/>
      <c r="G6" s="31"/>
    </row>
    <row r="7" spans="1:7" ht="15.5" x14ac:dyDescent="0.35">
      <c r="A7" s="35" t="s">
        <v>77</v>
      </c>
      <c r="B7" s="22">
        <v>39</v>
      </c>
      <c r="C7" s="35"/>
      <c r="D7" s="23" t="s">
        <v>32</v>
      </c>
      <c r="E7" s="22">
        <v>22</v>
      </c>
      <c r="F7" s="13"/>
      <c r="G7" s="31"/>
    </row>
    <row r="8" spans="1:7" ht="15.5" x14ac:dyDescent="0.35">
      <c r="A8" s="35" t="s">
        <v>76</v>
      </c>
      <c r="B8" s="59"/>
      <c r="C8" s="23"/>
      <c r="D8" s="23" t="s">
        <v>31</v>
      </c>
      <c r="E8" s="22">
        <v>42</v>
      </c>
      <c r="F8" s="13"/>
      <c r="G8" s="31"/>
    </row>
    <row r="9" spans="1:7" ht="15.5" x14ac:dyDescent="0.35">
      <c r="A9" s="23" t="s">
        <v>73</v>
      </c>
      <c r="B9" s="22">
        <v>26</v>
      </c>
      <c r="C9" s="23"/>
      <c r="D9" s="23" t="s">
        <v>30</v>
      </c>
      <c r="E9" s="22">
        <v>25</v>
      </c>
      <c r="F9" s="13"/>
      <c r="G9" s="31"/>
    </row>
    <row r="10" spans="1:7" ht="15.5" x14ac:dyDescent="0.35">
      <c r="A10" s="23" t="s">
        <v>74</v>
      </c>
      <c r="B10" s="22">
        <v>35</v>
      </c>
      <c r="C10" s="23"/>
      <c r="D10" s="23" t="s">
        <v>29</v>
      </c>
      <c r="E10" s="22">
        <v>9</v>
      </c>
      <c r="F10" s="13"/>
      <c r="G10" s="31"/>
    </row>
    <row r="11" spans="1:7" ht="15.5" x14ac:dyDescent="0.35">
      <c r="A11" s="26"/>
      <c r="B11" s="26"/>
      <c r="C11" s="26"/>
      <c r="D11" s="49" t="s">
        <v>28</v>
      </c>
      <c r="E11" s="25">
        <v>2</v>
      </c>
      <c r="F11" s="13"/>
      <c r="G11" s="31"/>
    </row>
    <row r="12" spans="1:7" ht="15.5" x14ac:dyDescent="0.35">
      <c r="A12" s="13"/>
      <c r="B12" s="13"/>
      <c r="C12" s="13"/>
      <c r="D12" s="13"/>
      <c r="E12" s="13"/>
      <c r="F12" s="13"/>
      <c r="G12" s="31"/>
    </row>
    <row r="13" spans="1:7" ht="15.5" x14ac:dyDescent="0.35">
      <c r="A13" s="13"/>
      <c r="B13" s="13"/>
      <c r="C13" s="13"/>
      <c r="D13" s="13"/>
      <c r="E13" s="13"/>
      <c r="F13" s="13"/>
      <c r="G13" s="31"/>
    </row>
    <row r="14" spans="1:7" ht="15.5" x14ac:dyDescent="0.35">
      <c r="A14" s="13"/>
      <c r="B14" s="13"/>
      <c r="C14" s="13"/>
      <c r="D14" s="13"/>
      <c r="E14" s="13"/>
      <c r="F14" s="13"/>
      <c r="G14" s="31"/>
    </row>
    <row r="15" spans="1:7" ht="15.5" x14ac:dyDescent="0.35">
      <c r="A15" s="13"/>
      <c r="B15" s="13"/>
      <c r="C15" s="13"/>
      <c r="D15" s="13"/>
      <c r="E15" s="13"/>
      <c r="F15" s="13"/>
      <c r="G15" s="31"/>
    </row>
    <row r="16" spans="1:7" ht="15.5" x14ac:dyDescent="0.35">
      <c r="A16" s="1"/>
      <c r="B16" s="1"/>
      <c r="C16" s="1"/>
      <c r="D16" s="1"/>
      <c r="E16" s="1"/>
      <c r="F1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4"/>
  <sheetViews>
    <sheetView workbookViewId="0">
      <selection activeCell="A17" sqref="A1:H17"/>
    </sheetView>
  </sheetViews>
  <sheetFormatPr defaultRowHeight="15.5" x14ac:dyDescent="0.35"/>
  <cols>
    <col min="1" max="18" width="8.7265625" style="1"/>
  </cols>
  <sheetData>
    <row r="1" spans="1:18" x14ac:dyDescent="0.35">
      <c r="A1" s="13"/>
      <c r="B1" s="13"/>
      <c r="C1" s="13"/>
      <c r="D1" s="13"/>
      <c r="E1" s="13"/>
      <c r="F1" s="13"/>
      <c r="G1" s="13"/>
      <c r="H1" s="13"/>
      <c r="I1" s="13"/>
    </row>
    <row r="2" spans="1:18" x14ac:dyDescent="0.35">
      <c r="A2" s="13"/>
      <c r="B2" s="13"/>
      <c r="C2" s="13"/>
      <c r="D2" s="13"/>
      <c r="E2" s="13"/>
      <c r="F2" s="13"/>
      <c r="G2" s="13"/>
      <c r="H2" s="13"/>
      <c r="I2" s="13"/>
    </row>
    <row r="3" spans="1:18" s="28" customFormat="1" x14ac:dyDescent="0.35">
      <c r="A3" s="13"/>
      <c r="B3" s="13"/>
      <c r="C3" s="13"/>
      <c r="D3" s="13"/>
      <c r="E3" s="13"/>
      <c r="F3" s="13"/>
      <c r="G3" s="13"/>
      <c r="H3" s="13"/>
      <c r="I3" s="13"/>
      <c r="J3" s="1"/>
      <c r="K3" s="1"/>
      <c r="L3" s="1"/>
      <c r="M3" s="1"/>
      <c r="N3" s="1"/>
      <c r="O3" s="1"/>
      <c r="P3" s="1"/>
      <c r="Q3" s="1"/>
      <c r="R3" s="1"/>
    </row>
    <row r="4" spans="1:18" s="28" customFormat="1" x14ac:dyDescent="0.35">
      <c r="A4" s="13"/>
      <c r="B4" s="13"/>
      <c r="C4" s="13"/>
      <c r="D4" s="13"/>
      <c r="E4" s="13"/>
      <c r="F4" s="13"/>
      <c r="G4" s="13"/>
      <c r="H4" s="13"/>
      <c r="I4" s="13"/>
      <c r="J4" s="1"/>
      <c r="K4" s="1"/>
      <c r="L4" s="1"/>
      <c r="M4" s="1"/>
      <c r="N4" s="1"/>
      <c r="O4" s="1"/>
      <c r="P4" s="1"/>
      <c r="Q4" s="1"/>
      <c r="R4" s="1"/>
    </row>
    <row r="5" spans="1:18" s="28" customFormat="1" x14ac:dyDescent="0.35">
      <c r="A5" s="13"/>
      <c r="B5" s="13"/>
      <c r="C5" s="13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</row>
    <row r="6" spans="1:18" s="28" customFormat="1" x14ac:dyDescent="0.35">
      <c r="A6" s="13"/>
      <c r="B6" s="13"/>
      <c r="C6" s="13"/>
      <c r="D6" s="13"/>
      <c r="E6" s="13"/>
      <c r="F6" s="13"/>
      <c r="G6" s="13"/>
      <c r="H6" s="13"/>
      <c r="I6" s="13"/>
      <c r="J6" s="1"/>
      <c r="K6" s="1"/>
      <c r="L6" s="1"/>
      <c r="M6" s="1"/>
      <c r="N6" s="1"/>
      <c r="O6" s="1"/>
      <c r="P6" s="1"/>
      <c r="Q6" s="1"/>
      <c r="R6" s="1"/>
    </row>
    <row r="7" spans="1:18" s="28" customFormat="1" x14ac:dyDescent="0.35">
      <c r="A7" s="13"/>
      <c r="B7" s="13"/>
      <c r="C7" s="13"/>
      <c r="D7" s="13"/>
      <c r="E7" s="13"/>
      <c r="F7" s="13"/>
      <c r="G7" s="13"/>
      <c r="H7" s="13"/>
      <c r="I7" s="13"/>
      <c r="J7" s="1"/>
      <c r="K7" s="1"/>
      <c r="L7" s="1"/>
      <c r="M7" s="1"/>
      <c r="N7" s="1"/>
      <c r="O7" s="1"/>
      <c r="P7" s="1"/>
      <c r="Q7" s="1"/>
      <c r="R7" s="1"/>
    </row>
    <row r="8" spans="1:18" s="28" customFormat="1" x14ac:dyDescent="0.35">
      <c r="A8" s="13"/>
      <c r="B8" s="13"/>
      <c r="C8" s="13"/>
      <c r="D8" s="13"/>
      <c r="E8" s="13"/>
      <c r="F8" s="13"/>
      <c r="G8" s="13"/>
      <c r="H8" s="13"/>
      <c r="I8" s="13"/>
      <c r="J8" s="1"/>
      <c r="K8" s="1"/>
      <c r="L8" s="1"/>
      <c r="M8" s="1"/>
      <c r="N8" s="1"/>
      <c r="O8" s="1"/>
      <c r="P8" s="1"/>
      <c r="Q8" s="1"/>
      <c r="R8" s="1"/>
    </row>
    <row r="9" spans="1:18" s="28" customFormat="1" x14ac:dyDescent="0.35">
      <c r="A9" s="13"/>
      <c r="B9" s="13"/>
      <c r="C9" s="13"/>
      <c r="D9" s="13"/>
      <c r="E9" s="13"/>
      <c r="F9" s="13"/>
      <c r="G9" s="13"/>
      <c r="H9" s="13"/>
      <c r="I9" s="13"/>
      <c r="J9" s="1"/>
      <c r="K9" s="1"/>
      <c r="L9" s="1"/>
      <c r="M9" s="1"/>
      <c r="N9" s="1"/>
      <c r="O9" s="1"/>
      <c r="P9" s="1"/>
      <c r="Q9" s="1"/>
      <c r="R9" s="1"/>
    </row>
    <row r="10" spans="1:18" x14ac:dyDescent="0.35">
      <c r="A10" s="13"/>
      <c r="B10" s="13"/>
      <c r="C10" s="13"/>
      <c r="D10" s="13"/>
      <c r="E10" s="13"/>
      <c r="F10" s="13"/>
      <c r="G10" s="13"/>
      <c r="H10" s="13"/>
      <c r="I10" s="13"/>
    </row>
    <row r="11" spans="1:18" x14ac:dyDescent="0.35">
      <c r="A11" s="13"/>
      <c r="B11" s="13"/>
      <c r="C11" s="13"/>
      <c r="D11" s="13"/>
      <c r="E11" s="13"/>
      <c r="F11" s="13"/>
      <c r="G11" s="13"/>
      <c r="H11" s="13"/>
      <c r="I11" s="13"/>
    </row>
    <row r="12" spans="1:18" x14ac:dyDescent="0.35">
      <c r="A12" s="13"/>
      <c r="B12" s="13"/>
      <c r="C12" s="13"/>
      <c r="D12" s="13"/>
      <c r="E12" s="13"/>
      <c r="F12" s="13"/>
      <c r="G12" s="13"/>
      <c r="H12" s="13"/>
      <c r="I12" s="13"/>
    </row>
    <row r="13" spans="1:18" x14ac:dyDescent="0.35">
      <c r="A13" s="13"/>
      <c r="B13" s="13"/>
      <c r="C13" s="13"/>
      <c r="D13" s="13"/>
      <c r="E13" s="13"/>
      <c r="F13" s="13"/>
      <c r="G13" s="13"/>
      <c r="H13" s="13"/>
      <c r="I13" s="13"/>
    </row>
    <row r="14" spans="1:18" x14ac:dyDescent="0.35">
      <c r="A14" s="13"/>
      <c r="B14" s="13"/>
      <c r="C14" s="13"/>
      <c r="D14" s="13"/>
      <c r="E14" s="13"/>
      <c r="F14" s="13"/>
      <c r="G14" s="13"/>
      <c r="H14" s="13"/>
      <c r="I14" s="13"/>
    </row>
    <row r="15" spans="1:18" x14ac:dyDescent="0.35">
      <c r="A15" s="13"/>
      <c r="B15" s="13"/>
      <c r="C15" s="13"/>
      <c r="D15" s="13"/>
      <c r="E15" s="13"/>
      <c r="F15" s="13"/>
      <c r="G15" s="13"/>
      <c r="H15" s="13"/>
      <c r="I15" s="13"/>
    </row>
    <row r="16" spans="1:18" x14ac:dyDescent="0.35">
      <c r="A16" s="13"/>
      <c r="B16" s="13"/>
      <c r="C16" s="13"/>
      <c r="D16" s="13"/>
      <c r="E16" s="13"/>
      <c r="F16" s="13"/>
      <c r="G16" s="13"/>
      <c r="H16" s="13"/>
      <c r="I16" s="13"/>
    </row>
    <row r="17" spans="1:26" x14ac:dyDescent="0.35">
      <c r="A17" s="32" t="s">
        <v>50</v>
      </c>
      <c r="B17" s="13"/>
      <c r="C17" s="13"/>
      <c r="D17" s="13"/>
      <c r="E17" s="13"/>
      <c r="F17" s="13"/>
      <c r="G17" s="13"/>
      <c r="H17" s="13"/>
      <c r="I17" s="13"/>
    </row>
    <row r="18" spans="1:26" x14ac:dyDescent="0.35">
      <c r="A18" s="13"/>
      <c r="B18" s="13"/>
      <c r="C18" s="13"/>
      <c r="D18" s="13"/>
      <c r="E18" s="13"/>
      <c r="F18" s="13"/>
      <c r="G18" s="13"/>
      <c r="H18" s="13"/>
      <c r="I18" s="13"/>
    </row>
    <row r="20" spans="1:26" x14ac:dyDescent="0.35">
      <c r="V20" s="28"/>
      <c r="W20" s="27"/>
      <c r="X20" s="27"/>
      <c r="Y20" s="27"/>
      <c r="Z20" s="27"/>
    </row>
    <row r="21" spans="1:26" x14ac:dyDescent="0.35">
      <c r="B21" s="1" t="s">
        <v>213</v>
      </c>
      <c r="C21" s="1" t="s">
        <v>214</v>
      </c>
      <c r="V21" s="28"/>
      <c r="W21" s="27"/>
      <c r="X21" s="27"/>
      <c r="Y21" s="27"/>
      <c r="Z21" s="27"/>
    </row>
    <row r="22" spans="1:26" x14ac:dyDescent="0.35">
      <c r="A22" s="1" t="s">
        <v>47</v>
      </c>
      <c r="B22" s="33">
        <f>B43</f>
        <v>0.27272727272727271</v>
      </c>
      <c r="C22" s="33">
        <f>B33</f>
        <v>0.37380191693290737</v>
      </c>
    </row>
    <row r="23" spans="1:26" x14ac:dyDescent="0.35">
      <c r="A23" s="1" t="s">
        <v>46</v>
      </c>
      <c r="B23" s="33">
        <f>B42</f>
        <v>0.59090909090909094</v>
      </c>
      <c r="C23" s="33">
        <f>B32</f>
        <v>0.48242811501597443</v>
      </c>
    </row>
    <row r="24" spans="1:26" x14ac:dyDescent="0.35">
      <c r="E24" s="33"/>
    </row>
    <row r="25" spans="1:26" x14ac:dyDescent="0.35">
      <c r="C25" s="33"/>
      <c r="E25" s="33"/>
    </row>
    <row r="26" spans="1:26" s="28" customForma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6" x14ac:dyDescent="0.35">
      <c r="A27" s="1" t="s">
        <v>43</v>
      </c>
    </row>
    <row r="28" spans="1:26" s="28" customFormat="1" x14ac:dyDescent="0.35">
      <c r="A28" s="1"/>
      <c r="B28" s="1" t="s">
        <v>33</v>
      </c>
      <c r="C28" s="1" t="s">
        <v>37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6" s="28" customFormat="1" x14ac:dyDescent="0.35">
      <c r="A29" s="1" t="s">
        <v>48</v>
      </c>
      <c r="B29" s="33">
        <f>C29/C34</f>
        <v>6.3897763578274758E-3</v>
      </c>
      <c r="C29" s="1">
        <v>2</v>
      </c>
      <c r="D29" s="1"/>
      <c r="E29" s="1"/>
      <c r="F29" s="1"/>
      <c r="G29" s="1"/>
      <c r="H29" s="1"/>
      <c r="I29" s="1"/>
      <c r="J29" s="33"/>
      <c r="K29" s="33"/>
      <c r="L29" s="1"/>
      <c r="M29" s="1"/>
      <c r="N29" s="1"/>
      <c r="O29" s="1"/>
      <c r="P29" s="1"/>
      <c r="Q29" s="1"/>
      <c r="R29" s="1"/>
    </row>
    <row r="30" spans="1:26" x14ac:dyDescent="0.35">
      <c r="A30" s="1" t="s">
        <v>44</v>
      </c>
      <c r="B30" s="33">
        <f>C30/C34</f>
        <v>1.5974440894568689E-2</v>
      </c>
      <c r="C30" s="1">
        <v>5</v>
      </c>
    </row>
    <row r="31" spans="1:26" s="28" customFormat="1" x14ac:dyDescent="0.35">
      <c r="A31" s="1" t="s">
        <v>45</v>
      </c>
      <c r="B31" s="33">
        <f>C31/C34</f>
        <v>0.12140575079872204</v>
      </c>
      <c r="C31" s="1">
        <v>38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6" s="28" customFormat="1" x14ac:dyDescent="0.35">
      <c r="A32" s="1" t="s">
        <v>46</v>
      </c>
      <c r="B32" s="33">
        <f>C32/C34</f>
        <v>0.48242811501597443</v>
      </c>
      <c r="C32" s="1">
        <v>151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28" customFormat="1" x14ac:dyDescent="0.35">
      <c r="A33" s="1" t="s">
        <v>47</v>
      </c>
      <c r="B33" s="33">
        <f>C33/C34</f>
        <v>0.37380191693290737</v>
      </c>
      <c r="C33" s="1">
        <v>117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28" customFormat="1" x14ac:dyDescent="0.35">
      <c r="A34" s="1" t="s">
        <v>37</v>
      </c>
      <c r="B34" s="33">
        <f>SUM(B29:B33)</f>
        <v>1</v>
      </c>
      <c r="C34" s="1">
        <f>SUM(C29:C33)</f>
        <v>313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6" spans="1:18" x14ac:dyDescent="0.35">
      <c r="B36" s="34"/>
    </row>
    <row r="37" spans="1:18" x14ac:dyDescent="0.35">
      <c r="A37" s="7" t="s">
        <v>133</v>
      </c>
      <c r="B37" s="34"/>
    </row>
    <row r="38" spans="1:18" s="28" customFormat="1" x14ac:dyDescent="0.35">
      <c r="A38" s="1" t="s">
        <v>38</v>
      </c>
      <c r="B38" s="3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28" customFormat="1" x14ac:dyDescent="0.35">
      <c r="A39" s="1"/>
      <c r="B39" s="1" t="s">
        <v>33</v>
      </c>
      <c r="C39" s="1" t="s">
        <v>49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35">
      <c r="A40" s="1" t="s">
        <v>42</v>
      </c>
      <c r="B40" s="33">
        <f>C40/C44</f>
        <v>1.8181818181818181E-2</v>
      </c>
      <c r="C40" s="1">
        <v>4</v>
      </c>
    </row>
    <row r="41" spans="1:18" x14ac:dyDescent="0.35">
      <c r="A41" s="1" t="s">
        <v>41</v>
      </c>
      <c r="B41" s="33">
        <f>C41/C44</f>
        <v>0.11818181818181818</v>
      </c>
      <c r="C41" s="1">
        <v>26</v>
      </c>
      <c r="K41" s="34"/>
    </row>
    <row r="42" spans="1:18" x14ac:dyDescent="0.35">
      <c r="A42" s="1" t="s">
        <v>40</v>
      </c>
      <c r="B42" s="33">
        <f>C42/C44</f>
        <v>0.59090909090909094</v>
      </c>
      <c r="C42" s="1">
        <v>130</v>
      </c>
    </row>
    <row r="43" spans="1:18" x14ac:dyDescent="0.35">
      <c r="A43" s="1" t="s">
        <v>39</v>
      </c>
      <c r="B43" s="33">
        <f>C43/C44</f>
        <v>0.27272727272727271</v>
      </c>
      <c r="C43" s="1">
        <v>60</v>
      </c>
    </row>
    <row r="44" spans="1:18" x14ac:dyDescent="0.35">
      <c r="A44" s="1" t="s">
        <v>37</v>
      </c>
      <c r="B44" s="33">
        <f>SUM(B40:B43)</f>
        <v>1</v>
      </c>
      <c r="C44" s="1">
        <f>SUM(C40:C43)</f>
        <v>220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"/>
  <sheetViews>
    <sheetView workbookViewId="0">
      <selection activeCell="A15" sqref="A1:H15"/>
    </sheetView>
  </sheetViews>
  <sheetFormatPr defaultRowHeight="15.5" x14ac:dyDescent="0.35"/>
  <cols>
    <col min="1" max="17" width="8.7265625" style="1"/>
  </cols>
  <sheetData>
    <row r="1" spans="1:9" x14ac:dyDescent="0.35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3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3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3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35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35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35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35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35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35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35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35">
      <c r="A12" s="13"/>
      <c r="B12" s="13"/>
      <c r="C12" s="13"/>
      <c r="D12" s="13"/>
      <c r="E12" s="13"/>
      <c r="F12" s="13"/>
      <c r="G12" s="13"/>
      <c r="H12" s="13"/>
      <c r="I12" s="13"/>
    </row>
    <row r="13" spans="1:9" x14ac:dyDescent="0.35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35">
      <c r="A14" s="13"/>
      <c r="B14" s="13"/>
      <c r="C14" s="13"/>
      <c r="D14" s="13"/>
      <c r="E14" s="13"/>
      <c r="F14" s="13"/>
      <c r="G14" s="13"/>
      <c r="H14" s="13"/>
      <c r="I14" s="13"/>
    </row>
    <row r="15" spans="1:9" x14ac:dyDescent="0.35">
      <c r="A15" s="32" t="s">
        <v>78</v>
      </c>
      <c r="B15" s="13"/>
      <c r="C15" s="13"/>
      <c r="D15" s="13"/>
      <c r="E15" s="13"/>
      <c r="F15" s="13"/>
      <c r="G15" s="13"/>
      <c r="H15" s="13"/>
      <c r="I15" s="13"/>
    </row>
    <row r="16" spans="1:9" x14ac:dyDescent="0.35">
      <c r="A16" s="13"/>
      <c r="B16" s="13"/>
      <c r="C16" s="13"/>
      <c r="D16" s="13"/>
      <c r="E16" s="13"/>
      <c r="F16" s="13"/>
      <c r="G16" s="13"/>
      <c r="H16" s="13"/>
      <c r="I16" s="13"/>
    </row>
    <row r="19" spans="1:14" x14ac:dyDescent="0.35">
      <c r="B19" s="1" t="s">
        <v>56</v>
      </c>
      <c r="C19" s="1" t="s">
        <v>53</v>
      </c>
      <c r="E19" s="1" t="s">
        <v>55</v>
      </c>
      <c r="F19" s="1" t="s">
        <v>52</v>
      </c>
      <c r="H19" s="1" t="s">
        <v>54</v>
      </c>
      <c r="I19" s="1" t="s">
        <v>51</v>
      </c>
    </row>
    <row r="20" spans="1:14" x14ac:dyDescent="0.35">
      <c r="A20" s="33" t="s">
        <v>46</v>
      </c>
      <c r="B20" s="33">
        <f>I32/I34</f>
        <v>0.40252565114443567</v>
      </c>
      <c r="C20" s="33">
        <f>H32/H34</f>
        <v>0.41214057507987223</v>
      </c>
      <c r="D20" s="33"/>
      <c r="E20" s="33">
        <f>F32/F34</f>
        <v>0.47525530243519248</v>
      </c>
      <c r="F20" s="33">
        <f>E32/E34</f>
        <v>0.50798722044728439</v>
      </c>
      <c r="H20" s="33">
        <f>C32/C34</f>
        <v>0.40124902419984387</v>
      </c>
      <c r="I20" s="33">
        <f>B32/B34</f>
        <v>0.48407643312101911</v>
      </c>
      <c r="K20" s="33"/>
      <c r="L20" s="33"/>
      <c r="M20" s="33"/>
      <c r="N20" s="33"/>
    </row>
    <row r="21" spans="1:14" x14ac:dyDescent="0.35">
      <c r="A21" s="33" t="s">
        <v>47</v>
      </c>
      <c r="B21" s="33">
        <f>I33/I34</f>
        <v>0.22651933701657459</v>
      </c>
      <c r="C21" s="33">
        <f>H33/H34</f>
        <v>0.11182108626198083</v>
      </c>
      <c r="D21" s="33"/>
      <c r="E21" s="33">
        <f>F33/F34</f>
        <v>0.16967792615868027</v>
      </c>
      <c r="F21" s="33">
        <f>E33/E34</f>
        <v>0.14057507987220447</v>
      </c>
      <c r="H21" s="33">
        <f>C33/C34</f>
        <v>0.46213895394223264</v>
      </c>
      <c r="I21" s="33">
        <f>B33/B34</f>
        <v>0.45859872611464969</v>
      </c>
      <c r="K21" s="33"/>
      <c r="L21" s="33"/>
      <c r="M21" s="33"/>
      <c r="N21" s="33"/>
    </row>
    <row r="28" spans="1:14" x14ac:dyDescent="0.35">
      <c r="B28" s="1" t="s">
        <v>51</v>
      </c>
      <c r="C28" s="1" t="s">
        <v>54</v>
      </c>
      <c r="E28" s="1" t="s">
        <v>52</v>
      </c>
      <c r="F28" s="1" t="s">
        <v>55</v>
      </c>
      <c r="H28" s="1" t="s">
        <v>53</v>
      </c>
      <c r="I28" s="1" t="s">
        <v>56</v>
      </c>
    </row>
    <row r="29" spans="1:14" x14ac:dyDescent="0.35">
      <c r="A29" s="1" t="s">
        <v>48</v>
      </c>
      <c r="B29" s="1">
        <v>1</v>
      </c>
      <c r="C29" s="1">
        <v>49</v>
      </c>
      <c r="E29" s="1">
        <v>1</v>
      </c>
      <c r="F29" s="1">
        <v>49</v>
      </c>
      <c r="H29" s="1">
        <v>2</v>
      </c>
      <c r="I29" s="1">
        <v>50</v>
      </c>
    </row>
    <row r="30" spans="1:14" x14ac:dyDescent="0.35">
      <c r="A30" s="1" t="s">
        <v>44</v>
      </c>
      <c r="B30" s="1">
        <v>1</v>
      </c>
      <c r="C30" s="1">
        <v>32</v>
      </c>
      <c r="E30" s="1">
        <v>22</v>
      </c>
      <c r="F30" s="1">
        <v>138</v>
      </c>
      <c r="H30" s="1">
        <v>43</v>
      </c>
      <c r="I30" s="1">
        <v>150</v>
      </c>
    </row>
    <row r="31" spans="1:14" x14ac:dyDescent="0.35">
      <c r="A31" s="1" t="s">
        <v>45</v>
      </c>
      <c r="B31" s="1">
        <v>16</v>
      </c>
      <c r="C31" s="1">
        <v>94</v>
      </c>
      <c r="E31" s="1">
        <v>87</v>
      </c>
      <c r="F31" s="1">
        <v>265</v>
      </c>
      <c r="H31" s="1">
        <v>104</v>
      </c>
      <c r="I31" s="1">
        <v>270</v>
      </c>
    </row>
    <row r="32" spans="1:14" x14ac:dyDescent="0.35">
      <c r="A32" s="1" t="s">
        <v>46</v>
      </c>
      <c r="B32" s="1">
        <v>152</v>
      </c>
      <c r="C32" s="1">
        <v>514</v>
      </c>
      <c r="E32" s="1">
        <v>159</v>
      </c>
      <c r="F32" s="1">
        <v>605</v>
      </c>
      <c r="H32" s="1">
        <v>129</v>
      </c>
      <c r="I32" s="1">
        <v>510</v>
      </c>
    </row>
    <row r="33" spans="1:9" x14ac:dyDescent="0.35">
      <c r="A33" s="1" t="s">
        <v>47</v>
      </c>
      <c r="B33" s="1">
        <v>144</v>
      </c>
      <c r="C33" s="1">
        <v>592</v>
      </c>
      <c r="E33" s="1">
        <v>44</v>
      </c>
      <c r="F33" s="1">
        <v>216</v>
      </c>
      <c r="H33" s="1">
        <v>35</v>
      </c>
      <c r="I33" s="1">
        <v>287</v>
      </c>
    </row>
    <row r="34" spans="1:9" x14ac:dyDescent="0.35">
      <c r="A34" s="1" t="s">
        <v>37</v>
      </c>
      <c r="B34" s="1">
        <f>SUM(B29:B33)</f>
        <v>314</v>
      </c>
      <c r="C34" s="1">
        <f>SUM(C29:C33)</f>
        <v>1281</v>
      </c>
      <c r="E34" s="1">
        <f>SUM(E29:E33)</f>
        <v>313</v>
      </c>
      <c r="F34" s="1">
        <f>SUM(F29:F33)</f>
        <v>1273</v>
      </c>
      <c r="H34" s="1">
        <f>SUM(H29:H33)</f>
        <v>313</v>
      </c>
      <c r="I34" s="1">
        <f>SUM(I29:I33)</f>
        <v>1267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workbookViewId="0">
      <selection activeCell="A16" sqref="A1:G16"/>
    </sheetView>
  </sheetViews>
  <sheetFormatPr defaultRowHeight="14.5" x14ac:dyDescent="0.35"/>
  <cols>
    <col min="4" max="4" width="11.81640625" bestFit="1" customWidth="1"/>
  </cols>
  <sheetData>
    <row r="1" spans="1:10" x14ac:dyDescent="0.35">
      <c r="A1" s="32"/>
      <c r="B1" s="32"/>
      <c r="C1" s="32"/>
      <c r="D1" s="32"/>
      <c r="E1" s="32"/>
      <c r="F1" s="32"/>
      <c r="G1" s="32"/>
      <c r="H1" s="32"/>
      <c r="I1" s="32"/>
      <c r="J1" s="29"/>
    </row>
    <row r="2" spans="1:10" x14ac:dyDescent="0.35">
      <c r="A2" s="32"/>
      <c r="B2" s="32"/>
      <c r="C2" s="32"/>
      <c r="D2" s="32"/>
      <c r="E2" s="32"/>
      <c r="F2" s="32"/>
      <c r="G2" s="32"/>
      <c r="H2" s="32"/>
      <c r="I2" s="32"/>
      <c r="J2" s="29"/>
    </row>
    <row r="3" spans="1:10" x14ac:dyDescent="0.35">
      <c r="A3" s="32"/>
      <c r="B3" s="32"/>
      <c r="C3" s="32"/>
      <c r="D3" s="32"/>
      <c r="E3" s="32"/>
      <c r="F3" s="32"/>
      <c r="G3" s="32"/>
      <c r="H3" s="32"/>
      <c r="I3" s="32"/>
      <c r="J3" s="29"/>
    </row>
    <row r="4" spans="1:10" x14ac:dyDescent="0.35">
      <c r="A4" s="32"/>
      <c r="B4" s="32"/>
      <c r="C4" s="32"/>
      <c r="D4" s="32"/>
      <c r="E4" s="32"/>
      <c r="F4" s="32"/>
      <c r="G4" s="32"/>
      <c r="H4" s="32"/>
      <c r="I4" s="32"/>
      <c r="J4" s="29"/>
    </row>
    <row r="5" spans="1:10" x14ac:dyDescent="0.35">
      <c r="A5" s="32"/>
      <c r="B5" s="32"/>
      <c r="C5" s="32"/>
      <c r="D5" s="32"/>
      <c r="E5" s="32"/>
      <c r="F5" s="32"/>
      <c r="G5" s="32"/>
      <c r="H5" s="32"/>
      <c r="I5" s="32"/>
      <c r="J5" s="29"/>
    </row>
    <row r="6" spans="1:10" x14ac:dyDescent="0.35">
      <c r="A6" s="32"/>
      <c r="B6" s="32"/>
      <c r="C6" s="32"/>
      <c r="D6" s="32"/>
      <c r="E6" s="32"/>
      <c r="F6" s="32"/>
      <c r="G6" s="32"/>
      <c r="H6" s="32"/>
      <c r="I6" s="32"/>
      <c r="J6" s="29"/>
    </row>
    <row r="7" spans="1:10" x14ac:dyDescent="0.35">
      <c r="A7" s="32"/>
      <c r="B7" s="32"/>
      <c r="C7" s="32"/>
      <c r="D7" s="32"/>
      <c r="E7" s="32"/>
      <c r="F7" s="32"/>
      <c r="G7" s="32"/>
      <c r="H7" s="32"/>
      <c r="I7" s="32"/>
      <c r="J7" s="29"/>
    </row>
    <row r="8" spans="1:10" x14ac:dyDescent="0.35">
      <c r="A8" s="32"/>
      <c r="B8" s="32"/>
      <c r="C8" s="32"/>
      <c r="D8" s="32"/>
      <c r="E8" s="32"/>
      <c r="F8" s="32"/>
      <c r="G8" s="32"/>
      <c r="H8" s="32"/>
      <c r="I8" s="32"/>
      <c r="J8" s="29"/>
    </row>
    <row r="9" spans="1:10" x14ac:dyDescent="0.35">
      <c r="A9" s="32"/>
      <c r="B9" s="32"/>
      <c r="C9" s="32"/>
      <c r="D9" s="32"/>
      <c r="E9" s="32"/>
      <c r="F9" s="32"/>
      <c r="G9" s="32"/>
      <c r="H9" s="32"/>
      <c r="I9" s="32"/>
      <c r="J9" s="29"/>
    </row>
    <row r="10" spans="1:10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29"/>
    </row>
    <row r="11" spans="1:10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29"/>
    </row>
    <row r="12" spans="1:10" x14ac:dyDescent="0.35">
      <c r="A12" s="32"/>
      <c r="B12" s="32"/>
      <c r="C12" s="32"/>
      <c r="D12" s="32"/>
      <c r="E12" s="32"/>
      <c r="F12" s="32"/>
      <c r="G12" s="32"/>
      <c r="H12" s="32"/>
      <c r="I12" s="32"/>
      <c r="J12" s="29"/>
    </row>
    <row r="13" spans="1:10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29"/>
    </row>
    <row r="14" spans="1:10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29"/>
    </row>
    <row r="15" spans="1:10" x14ac:dyDescent="0.35">
      <c r="A15" s="32"/>
      <c r="B15" s="32"/>
      <c r="C15" s="32"/>
      <c r="D15" s="32"/>
      <c r="E15" s="32"/>
      <c r="F15" s="32"/>
      <c r="G15" s="32"/>
      <c r="H15" s="32"/>
      <c r="I15" s="32"/>
      <c r="J15" s="29"/>
    </row>
    <row r="16" spans="1:10" x14ac:dyDescent="0.35">
      <c r="A16" s="32" t="s">
        <v>79</v>
      </c>
      <c r="B16" s="32"/>
      <c r="C16" s="32"/>
      <c r="D16" s="32"/>
      <c r="E16" s="32"/>
      <c r="F16" s="32"/>
      <c r="G16" s="32"/>
      <c r="H16" s="32"/>
      <c r="I16" s="32"/>
      <c r="J16" s="29"/>
    </row>
    <row r="17" spans="1:10" x14ac:dyDescent="0.35">
      <c r="A17" s="32"/>
      <c r="B17" s="32"/>
      <c r="C17" s="32"/>
      <c r="D17" s="32"/>
      <c r="E17" s="32"/>
      <c r="F17" s="32"/>
      <c r="G17" s="32"/>
      <c r="H17" s="32"/>
      <c r="I17" s="32"/>
      <c r="J17" s="29"/>
    </row>
    <row r="18" spans="1:10" x14ac:dyDescent="0.3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20" spans="1:10" x14ac:dyDescent="0.35">
      <c r="A20" s="28"/>
      <c r="B20" s="28" t="s">
        <v>60</v>
      </c>
      <c r="C20" s="28" t="s">
        <v>59</v>
      </c>
      <c r="E20" s="28" t="s">
        <v>58</v>
      </c>
      <c r="F20" s="28" t="s">
        <v>57</v>
      </c>
      <c r="H20" s="28"/>
    </row>
    <row r="21" spans="1:10" x14ac:dyDescent="0.35">
      <c r="A21" s="27" t="s">
        <v>47</v>
      </c>
      <c r="B21" s="27">
        <f>C33/C34</f>
        <v>7.4744295830055069E-2</v>
      </c>
      <c r="C21" s="27">
        <f>B33/B34</f>
        <v>3.2258064516129031E-2</v>
      </c>
      <c r="E21" s="27">
        <f>F33/F34</f>
        <v>3.6805011746280342E-2</v>
      </c>
      <c r="F21" s="27">
        <f>E33/E34</f>
        <v>3.8216560509554139E-2</v>
      </c>
      <c r="H21" s="27"/>
    </row>
    <row r="22" spans="1:10" x14ac:dyDescent="0.35">
      <c r="A22" s="27" t="s">
        <v>46</v>
      </c>
      <c r="B22" s="27">
        <f>C32/C34</f>
        <v>0.28481510621557826</v>
      </c>
      <c r="C22" s="27">
        <f>B32/B34</f>
        <v>0.32258064516129031</v>
      </c>
      <c r="E22" s="27">
        <f>F32/F34</f>
        <v>0.19968676585747847</v>
      </c>
      <c r="F22" s="27">
        <f>E32/E34</f>
        <v>0.32802547770700635</v>
      </c>
      <c r="G22" s="28"/>
      <c r="H22" s="28"/>
    </row>
    <row r="23" spans="1:10" x14ac:dyDescent="0.35">
      <c r="A23" s="28"/>
      <c r="B23" s="28"/>
      <c r="C23" s="28"/>
      <c r="D23" s="28"/>
      <c r="E23" s="28"/>
      <c r="F23" s="28"/>
      <c r="G23" s="28"/>
      <c r="H23" s="28"/>
    </row>
    <row r="24" spans="1:10" x14ac:dyDescent="0.35">
      <c r="A24" s="28"/>
      <c r="B24" s="28"/>
      <c r="C24" s="28"/>
      <c r="D24" s="28"/>
      <c r="E24" s="28"/>
      <c r="F24" s="28"/>
      <c r="G24" s="28"/>
      <c r="H24" s="28"/>
    </row>
    <row r="25" spans="1:10" x14ac:dyDescent="0.35">
      <c r="A25" s="28"/>
      <c r="B25" s="28"/>
      <c r="C25" s="28"/>
      <c r="D25" s="28"/>
      <c r="E25" s="28"/>
      <c r="F25" s="28"/>
      <c r="G25" s="28"/>
      <c r="H25" s="28"/>
    </row>
    <row r="26" spans="1:10" x14ac:dyDescent="0.35">
      <c r="A26" s="28"/>
      <c r="B26" s="28"/>
      <c r="C26" s="28"/>
      <c r="D26" s="28"/>
      <c r="E26" s="28"/>
      <c r="F26" s="28"/>
      <c r="G26" s="28"/>
      <c r="H26" s="28"/>
    </row>
    <row r="27" spans="1:10" x14ac:dyDescent="0.35">
      <c r="A27" s="28"/>
      <c r="B27" s="28"/>
      <c r="C27" s="28"/>
      <c r="D27" s="28"/>
      <c r="E27" s="28"/>
      <c r="F27" s="28"/>
      <c r="G27" s="28"/>
      <c r="H27" s="28"/>
    </row>
    <row r="28" spans="1:10" x14ac:dyDescent="0.35">
      <c r="A28" s="28"/>
      <c r="B28" s="28" t="s">
        <v>59</v>
      </c>
      <c r="C28" s="28" t="s">
        <v>60</v>
      </c>
      <c r="D28" s="28"/>
      <c r="E28" s="28" t="s">
        <v>57</v>
      </c>
      <c r="F28" s="28" t="s">
        <v>58</v>
      </c>
    </row>
    <row r="29" spans="1:10" x14ac:dyDescent="0.35">
      <c r="A29" s="28" t="s">
        <v>48</v>
      </c>
      <c r="B29" s="28">
        <v>3</v>
      </c>
      <c r="C29" s="28">
        <v>48</v>
      </c>
      <c r="D29" s="28"/>
      <c r="E29" s="28">
        <v>2</v>
      </c>
      <c r="F29" s="28">
        <v>47</v>
      </c>
    </row>
    <row r="30" spans="1:10" x14ac:dyDescent="0.35">
      <c r="A30" s="28" t="s">
        <v>44</v>
      </c>
      <c r="B30" s="28">
        <v>65</v>
      </c>
      <c r="C30" s="28">
        <v>283</v>
      </c>
      <c r="D30" s="28"/>
      <c r="E30" s="28">
        <v>57</v>
      </c>
      <c r="F30" s="28">
        <v>420</v>
      </c>
    </row>
    <row r="31" spans="1:10" x14ac:dyDescent="0.35">
      <c r="A31" s="28" t="s">
        <v>45</v>
      </c>
      <c r="B31" s="28">
        <v>132</v>
      </c>
      <c r="C31" s="28">
        <v>483</v>
      </c>
      <c r="D31" s="28"/>
      <c r="E31" s="28">
        <v>140</v>
      </c>
      <c r="F31" s="28">
        <v>508</v>
      </c>
    </row>
    <row r="32" spans="1:10" x14ac:dyDescent="0.35">
      <c r="A32" s="28" t="s">
        <v>46</v>
      </c>
      <c r="B32" s="28">
        <v>100</v>
      </c>
      <c r="C32" s="28">
        <v>362</v>
      </c>
      <c r="D32" s="28"/>
      <c r="E32" s="28">
        <v>103</v>
      </c>
      <c r="F32" s="28">
        <v>255</v>
      </c>
    </row>
    <row r="33" spans="1:6" x14ac:dyDescent="0.35">
      <c r="A33" s="28" t="s">
        <v>47</v>
      </c>
      <c r="B33" s="28">
        <v>10</v>
      </c>
      <c r="C33" s="28">
        <v>95</v>
      </c>
      <c r="D33" s="28"/>
      <c r="E33" s="28">
        <v>12</v>
      </c>
      <c r="F33" s="28">
        <v>47</v>
      </c>
    </row>
    <row r="34" spans="1:6" x14ac:dyDescent="0.35">
      <c r="A34" s="28" t="s">
        <v>37</v>
      </c>
      <c r="B34" s="28">
        <f>SUM(B29:B33)</f>
        <v>310</v>
      </c>
      <c r="C34" s="28">
        <f>SUM(C29:C33)</f>
        <v>1271</v>
      </c>
      <c r="D34" s="28"/>
      <c r="E34" s="28">
        <f>SUM(E29:E33)</f>
        <v>314</v>
      </c>
      <c r="F34" s="28">
        <f>SUM(F29:F33)</f>
        <v>1277</v>
      </c>
    </row>
    <row r="35" spans="1:6" x14ac:dyDescent="0.35">
      <c r="A35" s="28"/>
      <c r="B35" s="28"/>
      <c r="C35" s="28"/>
      <c r="D35" s="28"/>
      <c r="E35" s="28"/>
      <c r="F35" s="28"/>
    </row>
    <row r="39" spans="1:6" x14ac:dyDescent="0.35">
      <c r="D39" s="3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8"/>
  <sheetViews>
    <sheetView workbookViewId="0">
      <selection sqref="A1:F36"/>
    </sheetView>
  </sheetViews>
  <sheetFormatPr defaultRowHeight="15.5" x14ac:dyDescent="0.35"/>
  <cols>
    <col min="1" max="1" width="17.6328125" style="36" customWidth="1"/>
    <col min="2" max="6" width="18.6328125" style="36" customWidth="1"/>
    <col min="7" max="13" width="8.7265625" style="36"/>
    <col min="14" max="16384" width="8.7265625" style="28"/>
  </cols>
  <sheetData>
    <row r="1" spans="1:21" x14ac:dyDescent="0.35">
      <c r="A1" s="41" t="s">
        <v>388</v>
      </c>
      <c r="B1" s="41"/>
      <c r="C1" s="41"/>
      <c r="D1" s="41"/>
      <c r="E1" s="41"/>
      <c r="F1" s="41"/>
      <c r="G1" s="39"/>
      <c r="H1" s="39"/>
    </row>
    <row r="2" spans="1:21" s="38" customFormat="1" ht="46.5" x14ac:dyDescent="0.35">
      <c r="A2" s="42"/>
      <c r="B2" s="42" t="s">
        <v>10</v>
      </c>
      <c r="C2" s="42" t="s">
        <v>94</v>
      </c>
      <c r="D2" s="42" t="s">
        <v>95</v>
      </c>
      <c r="E2" s="42" t="s">
        <v>90</v>
      </c>
      <c r="F2" s="42" t="s">
        <v>91</v>
      </c>
      <c r="G2" s="40"/>
      <c r="H2" s="40"/>
      <c r="I2" s="37"/>
      <c r="J2" s="37"/>
      <c r="K2" s="37"/>
      <c r="L2" s="37"/>
      <c r="M2" s="37"/>
    </row>
    <row r="3" spans="1:21" x14ac:dyDescent="0.35">
      <c r="A3" s="39" t="s">
        <v>13</v>
      </c>
      <c r="B3" s="39" t="s">
        <v>86</v>
      </c>
      <c r="C3" s="39" t="s">
        <v>271</v>
      </c>
      <c r="D3" s="39" t="s">
        <v>182</v>
      </c>
      <c r="E3" s="39" t="s">
        <v>225</v>
      </c>
      <c r="F3" s="39" t="s">
        <v>272</v>
      </c>
      <c r="G3" s="39" t="s">
        <v>136</v>
      </c>
      <c r="H3" s="39"/>
    </row>
    <row r="4" spans="1:21" x14ac:dyDescent="0.35">
      <c r="A4" s="39"/>
      <c r="B4" s="39" t="s">
        <v>183</v>
      </c>
      <c r="C4" s="39" t="s">
        <v>184</v>
      </c>
      <c r="D4" s="39" t="s">
        <v>183</v>
      </c>
      <c r="E4" s="39" t="s">
        <v>140</v>
      </c>
      <c r="F4" s="39" t="s">
        <v>140</v>
      </c>
      <c r="G4" s="39" t="s">
        <v>136</v>
      </c>
      <c r="H4" s="39"/>
      <c r="M4" s="1"/>
      <c r="O4" s="1"/>
      <c r="R4" s="1"/>
      <c r="U4" s="1"/>
    </row>
    <row r="5" spans="1:21" x14ac:dyDescent="0.35">
      <c r="A5" s="39"/>
      <c r="B5" s="39"/>
      <c r="C5" s="39"/>
      <c r="D5" s="39"/>
      <c r="E5" s="39"/>
      <c r="F5" s="39"/>
      <c r="G5" s="39"/>
      <c r="H5" s="39"/>
      <c r="M5" s="1"/>
    </row>
    <row r="6" spans="1:21" x14ac:dyDescent="0.35">
      <c r="A6" s="39" t="s">
        <v>72</v>
      </c>
      <c r="B6" s="39" t="s">
        <v>273</v>
      </c>
      <c r="C6" s="39" t="s">
        <v>274</v>
      </c>
      <c r="D6" s="39" t="s">
        <v>275</v>
      </c>
      <c r="E6" s="39" t="s">
        <v>276</v>
      </c>
      <c r="F6" s="39" t="s">
        <v>277</v>
      </c>
      <c r="G6" s="39" t="s">
        <v>136</v>
      </c>
      <c r="H6" s="39"/>
      <c r="M6" s="1"/>
    </row>
    <row r="7" spans="1:21" x14ac:dyDescent="0.35">
      <c r="A7" s="39"/>
      <c r="B7" s="39" t="s">
        <v>278</v>
      </c>
      <c r="C7" s="39" t="s">
        <v>226</v>
      </c>
      <c r="D7" s="39" t="s">
        <v>279</v>
      </c>
      <c r="E7" s="39" t="s">
        <v>280</v>
      </c>
      <c r="F7" s="39" t="s">
        <v>281</v>
      </c>
      <c r="G7" s="39" t="s">
        <v>136</v>
      </c>
      <c r="H7" s="39"/>
      <c r="M7" s="1"/>
    </row>
    <row r="8" spans="1:21" x14ac:dyDescent="0.35">
      <c r="A8" s="39"/>
      <c r="B8" s="39"/>
      <c r="C8" s="39"/>
      <c r="D8" s="39"/>
      <c r="E8" s="39"/>
      <c r="F8" s="39"/>
      <c r="G8" s="39"/>
      <c r="H8" s="39"/>
      <c r="M8" s="1"/>
    </row>
    <row r="9" spans="1:21" x14ac:dyDescent="0.35">
      <c r="A9" s="39" t="s">
        <v>417</v>
      </c>
      <c r="B9" s="39" t="s">
        <v>282</v>
      </c>
      <c r="C9" s="39" t="s">
        <v>228</v>
      </c>
      <c r="D9" s="39" t="s">
        <v>283</v>
      </c>
      <c r="E9" s="39" t="s">
        <v>284</v>
      </c>
      <c r="F9" s="39" t="s">
        <v>285</v>
      </c>
      <c r="G9" s="39" t="s">
        <v>136</v>
      </c>
      <c r="H9" s="39"/>
      <c r="M9" s="1"/>
    </row>
    <row r="10" spans="1:21" x14ac:dyDescent="0.35">
      <c r="A10" s="39"/>
      <c r="B10" s="39" t="s">
        <v>286</v>
      </c>
      <c r="C10" s="39" t="s">
        <v>266</v>
      </c>
      <c r="D10" s="39" t="s">
        <v>188</v>
      </c>
      <c r="E10" s="39" t="s">
        <v>287</v>
      </c>
      <c r="F10" s="39" t="s">
        <v>288</v>
      </c>
      <c r="G10" s="39" t="s">
        <v>136</v>
      </c>
      <c r="H10" s="39"/>
    </row>
    <row r="11" spans="1:21" x14ac:dyDescent="0.35">
      <c r="A11" s="39"/>
      <c r="B11" s="39"/>
      <c r="C11" s="39"/>
      <c r="D11" s="39"/>
      <c r="E11" s="39"/>
      <c r="F11" s="39"/>
      <c r="G11" s="39"/>
      <c r="H11" s="39"/>
    </row>
    <row r="12" spans="1:21" x14ac:dyDescent="0.35">
      <c r="A12" s="39" t="s">
        <v>92</v>
      </c>
      <c r="B12" s="39" t="s">
        <v>289</v>
      </c>
      <c r="C12" s="39" t="s">
        <v>290</v>
      </c>
      <c r="D12" s="39" t="s">
        <v>291</v>
      </c>
      <c r="E12" s="39" t="s">
        <v>292</v>
      </c>
      <c r="F12" s="39" t="s">
        <v>293</v>
      </c>
      <c r="G12" s="39" t="s">
        <v>136</v>
      </c>
      <c r="H12" s="39"/>
    </row>
    <row r="13" spans="1:21" x14ac:dyDescent="0.35">
      <c r="A13" s="39"/>
      <c r="B13" s="39" t="s">
        <v>294</v>
      </c>
      <c r="C13" s="39" t="s">
        <v>187</v>
      </c>
      <c r="D13" s="39" t="s">
        <v>295</v>
      </c>
      <c r="E13" s="39" t="s">
        <v>296</v>
      </c>
      <c r="F13" s="39" t="s">
        <v>231</v>
      </c>
      <c r="G13" s="39" t="s">
        <v>136</v>
      </c>
      <c r="H13" s="39"/>
    </row>
    <row r="14" spans="1:21" x14ac:dyDescent="0.35">
      <c r="A14" s="39"/>
      <c r="B14" s="39"/>
      <c r="C14" s="39"/>
      <c r="D14" s="39"/>
      <c r="E14" s="39"/>
      <c r="F14" s="39"/>
      <c r="G14" s="39"/>
      <c r="H14" s="39"/>
    </row>
    <row r="15" spans="1:21" x14ac:dyDescent="0.35">
      <c r="A15" s="39" t="s">
        <v>34</v>
      </c>
      <c r="B15" s="39" t="s">
        <v>215</v>
      </c>
      <c r="C15" s="39" t="s">
        <v>297</v>
      </c>
      <c r="D15" s="39" t="s">
        <v>298</v>
      </c>
      <c r="E15" s="39" t="s">
        <v>236</v>
      </c>
      <c r="F15" s="39" t="s">
        <v>299</v>
      </c>
      <c r="G15" s="39" t="s">
        <v>136</v>
      </c>
      <c r="H15" s="39"/>
    </row>
    <row r="16" spans="1:21" s="36" customFormat="1" x14ac:dyDescent="0.35">
      <c r="A16" s="39"/>
      <c r="B16" s="39" t="s">
        <v>218</v>
      </c>
      <c r="C16" s="39" t="s">
        <v>138</v>
      </c>
      <c r="D16" s="39" t="s">
        <v>300</v>
      </c>
      <c r="E16" s="39" t="s">
        <v>301</v>
      </c>
      <c r="F16" s="39" t="s">
        <v>139</v>
      </c>
      <c r="G16" s="39" t="s">
        <v>136</v>
      </c>
      <c r="H16" s="39"/>
      <c r="N16" s="28"/>
      <c r="O16" s="28"/>
      <c r="P16" s="28"/>
      <c r="Q16" s="28"/>
      <c r="R16" s="28"/>
      <c r="S16" s="28"/>
      <c r="T16" s="28"/>
      <c r="U16" s="28"/>
    </row>
    <row r="17" spans="1:21" s="36" customFormat="1" x14ac:dyDescent="0.35">
      <c r="A17" s="39"/>
      <c r="B17" s="39"/>
      <c r="C17" s="39"/>
      <c r="D17" s="39"/>
      <c r="E17" s="39"/>
      <c r="F17" s="39"/>
      <c r="G17" s="39"/>
      <c r="H17" s="39"/>
      <c r="N17" s="28"/>
      <c r="O17" s="28"/>
      <c r="P17" s="28"/>
      <c r="Q17" s="28"/>
      <c r="R17" s="28"/>
      <c r="S17" s="28"/>
      <c r="T17" s="28"/>
      <c r="U17" s="28"/>
    </row>
    <row r="18" spans="1:21" s="36" customFormat="1" x14ac:dyDescent="0.35">
      <c r="A18" s="39" t="s">
        <v>93</v>
      </c>
      <c r="B18" s="39" t="s">
        <v>110</v>
      </c>
      <c r="C18" s="39" t="s">
        <v>189</v>
      </c>
      <c r="D18" s="39" t="s">
        <v>302</v>
      </c>
      <c r="E18" s="39" t="s">
        <v>217</v>
      </c>
      <c r="F18" s="39" t="s">
        <v>219</v>
      </c>
      <c r="G18" s="39" t="s">
        <v>136</v>
      </c>
      <c r="H18" s="39"/>
      <c r="N18" s="28"/>
      <c r="O18" s="28"/>
      <c r="P18" s="28"/>
      <c r="Q18" s="28"/>
      <c r="R18" s="28"/>
      <c r="S18" s="28"/>
      <c r="T18" s="28"/>
      <c r="U18" s="28"/>
    </row>
    <row r="19" spans="1:21" s="36" customFormat="1" x14ac:dyDescent="0.35">
      <c r="A19" s="39"/>
      <c r="B19" s="43" t="s">
        <v>140</v>
      </c>
      <c r="C19" s="43" t="s">
        <v>140</v>
      </c>
      <c r="D19" s="43" t="s">
        <v>84</v>
      </c>
      <c r="E19" s="43" t="s">
        <v>87</v>
      </c>
      <c r="F19" s="43" t="s">
        <v>84</v>
      </c>
      <c r="G19" s="39" t="s">
        <v>136</v>
      </c>
      <c r="H19" s="39"/>
      <c r="N19" s="28"/>
      <c r="O19" s="28"/>
      <c r="P19" s="28"/>
      <c r="Q19" s="28"/>
      <c r="R19" s="28"/>
      <c r="S19" s="28"/>
      <c r="T19" s="28"/>
      <c r="U19" s="28"/>
    </row>
    <row r="20" spans="1:21" s="36" customFormat="1" x14ac:dyDescent="0.35">
      <c r="A20" s="43"/>
      <c r="B20" s="39"/>
      <c r="C20" s="39"/>
      <c r="D20" s="39"/>
      <c r="E20" s="39"/>
      <c r="F20" s="39"/>
      <c r="G20" s="39"/>
      <c r="H20" s="39"/>
      <c r="N20" s="28"/>
      <c r="O20" s="28"/>
      <c r="P20" s="28"/>
      <c r="Q20" s="28"/>
      <c r="R20" s="28"/>
      <c r="S20" s="28"/>
      <c r="T20" s="28"/>
      <c r="U20" s="28"/>
    </row>
    <row r="21" spans="1:21" s="36" customFormat="1" x14ac:dyDescent="0.35">
      <c r="A21" s="39" t="s">
        <v>145</v>
      </c>
      <c r="B21" s="39" t="s">
        <v>303</v>
      </c>
      <c r="C21" s="39" t="s">
        <v>304</v>
      </c>
      <c r="D21" s="39" t="s">
        <v>305</v>
      </c>
      <c r="E21" s="39" t="s">
        <v>306</v>
      </c>
      <c r="F21" s="39" t="s">
        <v>307</v>
      </c>
      <c r="G21" s="39" t="s">
        <v>136</v>
      </c>
      <c r="H21" s="39"/>
      <c r="N21" s="28"/>
      <c r="O21" s="28"/>
      <c r="P21" s="28"/>
      <c r="Q21" s="28"/>
      <c r="R21" s="28"/>
      <c r="S21" s="28"/>
      <c r="T21" s="28"/>
      <c r="U21" s="28"/>
    </row>
    <row r="22" spans="1:21" s="36" customFormat="1" x14ac:dyDescent="0.35">
      <c r="A22" s="39"/>
      <c r="B22" s="39" t="s">
        <v>308</v>
      </c>
      <c r="C22" s="39" t="s">
        <v>142</v>
      </c>
      <c r="D22" s="39" t="s">
        <v>141</v>
      </c>
      <c r="E22" s="39" t="s">
        <v>309</v>
      </c>
      <c r="F22" s="39" t="s">
        <v>235</v>
      </c>
      <c r="G22" s="39" t="s">
        <v>136</v>
      </c>
      <c r="H22" s="39"/>
      <c r="N22" s="28"/>
      <c r="O22" s="28"/>
      <c r="P22" s="28"/>
      <c r="Q22" s="28"/>
      <c r="R22" s="28"/>
      <c r="S22" s="28"/>
      <c r="T22" s="28"/>
      <c r="U22" s="28"/>
    </row>
    <row r="23" spans="1:21" s="36" customFormat="1" x14ac:dyDescent="0.35">
      <c r="A23" s="39"/>
      <c r="B23" s="39"/>
      <c r="C23" s="39"/>
      <c r="D23" s="39"/>
      <c r="E23" s="39"/>
      <c r="F23" s="39"/>
      <c r="G23" s="39"/>
      <c r="H23" s="39"/>
      <c r="N23" s="28"/>
      <c r="O23" s="28"/>
      <c r="P23" s="28"/>
      <c r="Q23" s="28"/>
      <c r="R23" s="28"/>
      <c r="S23" s="28"/>
      <c r="T23" s="28"/>
      <c r="U23" s="28"/>
    </row>
    <row r="24" spans="1:21" s="36" customFormat="1" x14ac:dyDescent="0.35">
      <c r="A24" s="39" t="s">
        <v>239</v>
      </c>
      <c r="B24" s="39" t="s">
        <v>310</v>
      </c>
      <c r="C24" s="39" t="s">
        <v>283</v>
      </c>
      <c r="D24" s="39" t="s">
        <v>311</v>
      </c>
      <c r="E24" s="39" t="s">
        <v>234</v>
      </c>
      <c r="F24" s="39" t="s">
        <v>312</v>
      </c>
      <c r="G24" s="39" t="s">
        <v>136</v>
      </c>
      <c r="H24" s="39"/>
      <c r="N24" s="28"/>
      <c r="O24" s="28"/>
      <c r="P24" s="28"/>
      <c r="Q24" s="28"/>
      <c r="R24" s="28"/>
      <c r="S24" s="28"/>
      <c r="T24" s="28"/>
      <c r="U24" s="28"/>
    </row>
    <row r="25" spans="1:21" s="36" customFormat="1" x14ac:dyDescent="0.35">
      <c r="A25" s="51"/>
      <c r="B25" s="43" t="s">
        <v>186</v>
      </c>
      <c r="C25" s="43" t="s">
        <v>313</v>
      </c>
      <c r="D25" s="43" t="s">
        <v>314</v>
      </c>
      <c r="E25" s="43" t="s">
        <v>313</v>
      </c>
      <c r="F25" s="43" t="s">
        <v>269</v>
      </c>
      <c r="G25" s="39" t="s">
        <v>136</v>
      </c>
      <c r="H25" s="39"/>
      <c r="N25" s="28"/>
      <c r="O25" s="28"/>
      <c r="P25" s="28"/>
      <c r="Q25" s="28"/>
      <c r="R25" s="28"/>
      <c r="S25" s="28"/>
      <c r="T25" s="28"/>
      <c r="U25" s="28"/>
    </row>
    <row r="26" spans="1:21" s="36" customFormat="1" x14ac:dyDescent="0.35">
      <c r="A26" s="43"/>
      <c r="B26" s="43"/>
      <c r="C26" s="43"/>
      <c r="D26" s="43"/>
      <c r="E26" s="43"/>
      <c r="F26" s="43"/>
      <c r="G26" s="39"/>
      <c r="H26" s="39"/>
      <c r="N26" s="28"/>
      <c r="O26" s="28"/>
      <c r="P26" s="28"/>
      <c r="Q26" s="28"/>
      <c r="R26" s="28"/>
      <c r="S26" s="28"/>
      <c r="T26" s="28"/>
      <c r="U26" s="28"/>
    </row>
    <row r="27" spans="1:21" s="36" customFormat="1" x14ac:dyDescent="0.35">
      <c r="A27" s="43" t="s">
        <v>240</v>
      </c>
      <c r="B27" s="39" t="s">
        <v>106</v>
      </c>
      <c r="C27" s="39" t="s">
        <v>315</v>
      </c>
      <c r="D27" s="39" t="s">
        <v>316</v>
      </c>
      <c r="E27" s="39" t="s">
        <v>317</v>
      </c>
      <c r="F27" s="39" t="s">
        <v>318</v>
      </c>
      <c r="G27" s="39" t="s">
        <v>136</v>
      </c>
      <c r="H27" s="39"/>
      <c r="N27" s="28"/>
      <c r="O27" s="28"/>
      <c r="P27" s="28"/>
      <c r="Q27" s="28"/>
      <c r="R27" s="28"/>
      <c r="S27" s="28"/>
      <c r="T27" s="28"/>
      <c r="U27" s="28"/>
    </row>
    <row r="28" spans="1:21" s="36" customFormat="1" x14ac:dyDescent="0.35">
      <c r="A28" s="39"/>
      <c r="B28" s="39" t="s">
        <v>319</v>
      </c>
      <c r="C28" s="39" t="s">
        <v>269</v>
      </c>
      <c r="D28" s="39" t="s">
        <v>320</v>
      </c>
      <c r="E28" s="39" t="s">
        <v>321</v>
      </c>
      <c r="F28" s="39" t="s">
        <v>322</v>
      </c>
      <c r="G28" s="39" t="s">
        <v>136</v>
      </c>
      <c r="H28" s="39"/>
      <c r="N28" s="28"/>
      <c r="O28" s="28"/>
      <c r="P28" s="28"/>
      <c r="Q28" s="28"/>
      <c r="R28" s="28"/>
      <c r="S28" s="28"/>
      <c r="T28" s="28"/>
      <c r="U28" s="28"/>
    </row>
    <row r="29" spans="1:21" s="36" customFormat="1" x14ac:dyDescent="0.35">
      <c r="A29" s="39"/>
      <c r="B29" s="39"/>
      <c r="C29" s="39"/>
      <c r="D29" s="39"/>
      <c r="E29" s="39"/>
      <c r="F29" s="39"/>
      <c r="G29" s="39"/>
      <c r="H29" s="39"/>
      <c r="N29" s="28"/>
      <c r="O29" s="28"/>
      <c r="P29" s="28"/>
      <c r="Q29" s="28"/>
      <c r="R29" s="28"/>
      <c r="S29" s="28"/>
      <c r="T29" s="28"/>
      <c r="U29" s="28"/>
    </row>
    <row r="30" spans="1:21" s="36" customFormat="1" x14ac:dyDescent="0.35">
      <c r="A30" s="39" t="s">
        <v>378</v>
      </c>
      <c r="B30" s="39" t="s">
        <v>323</v>
      </c>
      <c r="C30" s="39" t="s">
        <v>324</v>
      </c>
      <c r="D30" s="39" t="s">
        <v>325</v>
      </c>
      <c r="E30" s="39" t="s">
        <v>326</v>
      </c>
      <c r="F30" s="39" t="s">
        <v>327</v>
      </c>
      <c r="G30" s="39" t="s">
        <v>136</v>
      </c>
      <c r="H30" s="39"/>
      <c r="N30" s="28"/>
      <c r="O30" s="28"/>
      <c r="P30" s="28"/>
      <c r="Q30" s="28"/>
      <c r="R30" s="28"/>
      <c r="S30" s="28"/>
      <c r="T30" s="28"/>
      <c r="U30" s="28"/>
    </row>
    <row r="31" spans="1:21" s="36" customFormat="1" x14ac:dyDescent="0.35">
      <c r="A31" s="39"/>
      <c r="B31" s="43" t="s">
        <v>216</v>
      </c>
      <c r="C31" s="43" t="s">
        <v>328</v>
      </c>
      <c r="D31" s="43" t="s">
        <v>227</v>
      </c>
      <c r="E31" s="43" t="s">
        <v>329</v>
      </c>
      <c r="F31" s="43" t="s">
        <v>137</v>
      </c>
      <c r="G31" s="39" t="s">
        <v>136</v>
      </c>
      <c r="H31" s="39"/>
      <c r="N31" s="28"/>
      <c r="O31" s="28"/>
      <c r="P31" s="28"/>
      <c r="Q31" s="28"/>
      <c r="R31" s="28"/>
      <c r="S31" s="28"/>
      <c r="T31" s="28"/>
      <c r="U31" s="28"/>
    </row>
    <row r="32" spans="1:21" s="36" customFormat="1" x14ac:dyDescent="0.35">
      <c r="A32" s="39"/>
      <c r="B32" s="39"/>
      <c r="C32" s="39"/>
      <c r="D32" s="39"/>
      <c r="E32" s="39"/>
      <c r="F32" s="39"/>
      <c r="G32" s="39"/>
      <c r="H32" s="39"/>
      <c r="N32" s="28"/>
      <c r="O32" s="28"/>
      <c r="P32" s="28"/>
      <c r="Q32" s="28"/>
      <c r="R32" s="28"/>
      <c r="S32" s="28"/>
      <c r="T32" s="28"/>
      <c r="U32" s="28"/>
    </row>
    <row r="33" spans="1:21" s="36" customFormat="1" x14ac:dyDescent="0.35">
      <c r="A33" s="39" t="s">
        <v>27</v>
      </c>
      <c r="B33" s="39" t="s">
        <v>143</v>
      </c>
      <c r="C33" s="39" t="s">
        <v>330</v>
      </c>
      <c r="D33" s="39" t="s">
        <v>331</v>
      </c>
      <c r="E33" s="39" t="s">
        <v>332</v>
      </c>
      <c r="F33" s="39" t="s">
        <v>333</v>
      </c>
      <c r="G33" s="39" t="s">
        <v>136</v>
      </c>
      <c r="H33" s="39"/>
      <c r="N33" s="28"/>
      <c r="O33" s="28"/>
      <c r="P33" s="28"/>
      <c r="Q33" s="28"/>
      <c r="R33" s="28"/>
      <c r="S33" s="28"/>
      <c r="T33" s="28"/>
      <c r="U33" s="28"/>
    </row>
    <row r="34" spans="1:21" s="36" customFormat="1" x14ac:dyDescent="0.35">
      <c r="A34" s="39"/>
      <c r="B34" s="39" t="s">
        <v>144</v>
      </c>
      <c r="C34" s="39" t="s">
        <v>218</v>
      </c>
      <c r="D34" s="39" t="s">
        <v>88</v>
      </c>
      <c r="E34" s="39" t="s">
        <v>220</v>
      </c>
      <c r="F34" s="39" t="s">
        <v>123</v>
      </c>
      <c r="G34" s="39" t="s">
        <v>136</v>
      </c>
      <c r="H34" s="39"/>
      <c r="N34" s="28"/>
      <c r="O34" s="28"/>
      <c r="P34" s="28"/>
      <c r="Q34" s="28"/>
      <c r="R34" s="28"/>
      <c r="S34" s="28"/>
      <c r="T34" s="28"/>
      <c r="U34" s="28"/>
    </row>
    <row r="35" spans="1:21" x14ac:dyDescent="0.35">
      <c r="A35" s="41" t="s">
        <v>63</v>
      </c>
      <c r="B35" s="41" t="s">
        <v>89</v>
      </c>
      <c r="C35" s="41" t="s">
        <v>89</v>
      </c>
      <c r="D35" s="41" t="s">
        <v>89</v>
      </c>
      <c r="E35" s="41" t="s">
        <v>221</v>
      </c>
      <c r="F35" s="41" t="s">
        <v>222</v>
      </c>
      <c r="G35" s="39"/>
      <c r="H35" s="39"/>
    </row>
    <row r="36" spans="1:21" x14ac:dyDescent="0.35">
      <c r="A36" s="39" t="s">
        <v>131</v>
      </c>
      <c r="B36" s="39"/>
      <c r="C36" s="39"/>
      <c r="D36" s="39"/>
      <c r="E36" s="39"/>
      <c r="F36" s="39"/>
      <c r="G36" s="39"/>
      <c r="H36" s="39"/>
    </row>
    <row r="37" spans="1:21" x14ac:dyDescent="0.35">
      <c r="A37" s="39"/>
      <c r="B37" s="39"/>
      <c r="C37" s="39"/>
      <c r="D37" s="39"/>
      <c r="E37" s="39"/>
      <c r="F37" s="39"/>
      <c r="G37" s="39"/>
      <c r="H37" s="39"/>
    </row>
    <row r="38" spans="1:21" x14ac:dyDescent="0.35">
      <c r="A38" s="39"/>
      <c r="B38" s="39"/>
      <c r="C38" s="39"/>
      <c r="D38" s="39"/>
      <c r="E38" s="39"/>
      <c r="F38" s="39"/>
      <c r="G38" s="39"/>
      <c r="H38" s="39"/>
    </row>
  </sheetData>
  <pageMargins left="0.7" right="0.7" top="0.75" bottom="0.75" header="0.3" footer="0.3"/>
  <pageSetup orientation="portrait" horizontalDpi="1200" verticalDpi="1200" r:id="rId1"/>
  <ignoredErrors>
    <ignoredError sqref="B3:F34 B35:F3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0"/>
  <sheetViews>
    <sheetView workbookViewId="0"/>
  </sheetViews>
  <sheetFormatPr defaultRowHeight="15.5" x14ac:dyDescent="0.35"/>
  <cols>
    <col min="1" max="1" width="17.6328125" style="36" customWidth="1"/>
    <col min="2" max="6" width="18.6328125" style="36" customWidth="1"/>
    <col min="7" max="18" width="8.7265625" style="36"/>
  </cols>
  <sheetData>
    <row r="1" spans="1:18" x14ac:dyDescent="0.35">
      <c r="A1" s="41" t="s">
        <v>389</v>
      </c>
      <c r="B1" s="39"/>
      <c r="C1" s="39"/>
      <c r="D1" s="39"/>
      <c r="E1" s="39"/>
      <c r="F1" s="39"/>
      <c r="G1" s="39"/>
      <c r="H1" s="39"/>
    </row>
    <row r="2" spans="1:18" s="5" customFormat="1" ht="46.5" x14ac:dyDescent="0.35">
      <c r="A2" s="6"/>
      <c r="B2" s="42" t="s">
        <v>10</v>
      </c>
      <c r="C2" s="42" t="s">
        <v>94</v>
      </c>
      <c r="D2" s="42" t="s">
        <v>95</v>
      </c>
      <c r="E2" s="42" t="s">
        <v>90</v>
      </c>
      <c r="F2" s="42" t="s">
        <v>91</v>
      </c>
      <c r="G2" s="3"/>
      <c r="H2" s="3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5">
      <c r="A3" s="39" t="s">
        <v>72</v>
      </c>
      <c r="B3" s="39" t="s">
        <v>121</v>
      </c>
      <c r="C3" s="39" t="s">
        <v>122</v>
      </c>
      <c r="D3" s="39" t="s">
        <v>99</v>
      </c>
      <c r="E3" s="39" t="s">
        <v>100</v>
      </c>
      <c r="F3" s="39" t="s">
        <v>101</v>
      </c>
      <c r="G3" s="39"/>
      <c r="H3" s="39"/>
    </row>
    <row r="4" spans="1:18" x14ac:dyDescent="0.35">
      <c r="A4" s="39"/>
      <c r="B4" s="39" t="s">
        <v>88</v>
      </c>
      <c r="C4" s="39" t="s">
        <v>123</v>
      </c>
      <c r="D4" s="39" t="s">
        <v>102</v>
      </c>
      <c r="E4" s="39" t="s">
        <v>103</v>
      </c>
      <c r="F4" s="39" t="s">
        <v>104</v>
      </c>
      <c r="G4" s="39"/>
      <c r="H4" s="39"/>
    </row>
    <row r="5" spans="1:18" x14ac:dyDescent="0.35">
      <c r="A5" s="39"/>
      <c r="B5" s="39"/>
      <c r="C5" s="39"/>
      <c r="D5" s="39"/>
      <c r="E5" s="39"/>
      <c r="F5" s="39"/>
      <c r="G5" s="39"/>
      <c r="H5" s="39"/>
    </row>
    <row r="6" spans="1:18" x14ac:dyDescent="0.35">
      <c r="A6" s="39" t="s">
        <v>417</v>
      </c>
      <c r="B6" s="39" t="s">
        <v>177</v>
      </c>
      <c r="C6" s="39" t="s">
        <v>178</v>
      </c>
      <c r="D6" s="39" t="s">
        <v>179</v>
      </c>
      <c r="E6" s="39" t="s">
        <v>180</v>
      </c>
      <c r="F6" s="39" t="s">
        <v>181</v>
      </c>
      <c r="G6" s="39"/>
      <c r="H6" s="39"/>
    </row>
    <row r="7" spans="1:18" x14ac:dyDescent="0.35">
      <c r="A7" s="39"/>
      <c r="B7" s="39" t="s">
        <v>119</v>
      </c>
      <c r="C7" s="39" t="s">
        <v>120</v>
      </c>
      <c r="D7" s="39" t="s">
        <v>96</v>
      </c>
      <c r="E7" s="39" t="s">
        <v>97</v>
      </c>
      <c r="F7" s="39" t="s">
        <v>98</v>
      </c>
      <c r="G7" s="39"/>
      <c r="H7" s="39"/>
    </row>
    <row r="8" spans="1:18" x14ac:dyDescent="0.35">
      <c r="A8" s="39"/>
      <c r="B8" s="39"/>
      <c r="C8" s="39"/>
      <c r="D8" s="39"/>
      <c r="E8" s="39"/>
      <c r="F8" s="39"/>
      <c r="G8" s="39"/>
      <c r="H8" s="39"/>
    </row>
    <row r="9" spans="1:18" x14ac:dyDescent="0.35">
      <c r="A9" s="39" t="s">
        <v>34</v>
      </c>
      <c r="B9" s="39" t="s">
        <v>124</v>
      </c>
      <c r="C9" s="39" t="s">
        <v>125</v>
      </c>
      <c r="D9" s="39" t="s">
        <v>105</v>
      </c>
      <c r="E9" s="39" t="s">
        <v>106</v>
      </c>
      <c r="F9" s="39" t="s">
        <v>107</v>
      </c>
      <c r="G9" s="39"/>
      <c r="H9" s="39"/>
    </row>
    <row r="10" spans="1:18" x14ac:dyDescent="0.35">
      <c r="A10" s="39"/>
      <c r="B10" s="39" t="s">
        <v>126</v>
      </c>
      <c r="C10" s="39" t="s">
        <v>127</v>
      </c>
      <c r="D10" s="39" t="s">
        <v>108</v>
      </c>
      <c r="E10" s="39" t="s">
        <v>108</v>
      </c>
      <c r="F10" s="39" t="s">
        <v>109</v>
      </c>
      <c r="G10" s="39"/>
      <c r="H10" s="39"/>
    </row>
    <row r="11" spans="1:18" x14ac:dyDescent="0.35">
      <c r="A11" s="39"/>
      <c r="B11" s="39"/>
      <c r="C11" s="39"/>
      <c r="D11" s="39"/>
      <c r="E11" s="39"/>
      <c r="F11" s="39"/>
      <c r="G11" s="39"/>
      <c r="H11" s="39"/>
    </row>
    <row r="12" spans="1:18" x14ac:dyDescent="0.35">
      <c r="A12" s="39" t="s">
        <v>27</v>
      </c>
      <c r="B12" s="39" t="s">
        <v>85</v>
      </c>
      <c r="C12" s="39" t="s">
        <v>128</v>
      </c>
      <c r="D12" s="39" t="s">
        <v>110</v>
      </c>
      <c r="E12" s="39" t="s">
        <v>111</v>
      </c>
      <c r="F12" s="39" t="s">
        <v>112</v>
      </c>
      <c r="G12" s="39"/>
      <c r="H12" s="39"/>
    </row>
    <row r="13" spans="1:18" x14ac:dyDescent="0.35">
      <c r="A13" s="39"/>
      <c r="B13" s="39" t="s">
        <v>113</v>
      </c>
      <c r="C13" s="39" t="s">
        <v>114</v>
      </c>
      <c r="D13" s="39" t="s">
        <v>113</v>
      </c>
      <c r="E13" s="39" t="s">
        <v>114</v>
      </c>
      <c r="F13" s="39" t="s">
        <v>115</v>
      </c>
      <c r="G13" s="39"/>
      <c r="H13" s="39"/>
    </row>
    <row r="14" spans="1:18" x14ac:dyDescent="0.35">
      <c r="A14" s="39"/>
      <c r="B14" s="39"/>
      <c r="C14" s="39"/>
      <c r="D14" s="39"/>
      <c r="E14" s="39"/>
      <c r="F14" s="39" t="s">
        <v>83</v>
      </c>
      <c r="G14" s="39"/>
      <c r="H14" s="39"/>
    </row>
    <row r="15" spans="1:18" x14ac:dyDescent="0.35">
      <c r="A15" s="41" t="s">
        <v>63</v>
      </c>
      <c r="B15" s="41" t="s">
        <v>129</v>
      </c>
      <c r="C15" s="41" t="s">
        <v>130</v>
      </c>
      <c r="D15" s="41" t="s">
        <v>116</v>
      </c>
      <c r="E15" s="41" t="s">
        <v>117</v>
      </c>
      <c r="F15" s="41" t="s">
        <v>118</v>
      </c>
      <c r="G15" s="39"/>
      <c r="H15" s="39"/>
    </row>
    <row r="16" spans="1:18" x14ac:dyDescent="0.35">
      <c r="A16" s="39" t="s">
        <v>131</v>
      </c>
      <c r="B16" s="39"/>
      <c r="C16" s="39"/>
      <c r="D16" s="39"/>
      <c r="E16" s="39"/>
      <c r="F16" s="39"/>
      <c r="G16" s="39"/>
      <c r="H16" s="39"/>
    </row>
    <row r="17" spans="1:8" x14ac:dyDescent="0.35">
      <c r="A17" s="39"/>
      <c r="B17" s="39"/>
      <c r="C17" s="39"/>
      <c r="D17" s="39"/>
      <c r="E17" s="39"/>
      <c r="F17" s="39"/>
      <c r="G17" s="39"/>
      <c r="H17" s="39"/>
    </row>
    <row r="18" spans="1:8" x14ac:dyDescent="0.35">
      <c r="A18" s="39"/>
      <c r="B18" s="39"/>
      <c r="C18" s="39"/>
      <c r="D18" s="39"/>
      <c r="E18" s="39"/>
      <c r="F18" s="39"/>
      <c r="G18" s="39"/>
      <c r="H18" s="39"/>
    </row>
    <row r="19" spans="1:8" x14ac:dyDescent="0.35">
      <c r="A19" s="39"/>
      <c r="B19" s="39"/>
      <c r="C19" s="39"/>
      <c r="D19" s="39"/>
      <c r="E19" s="39"/>
      <c r="F19" s="39"/>
      <c r="G19" s="39"/>
      <c r="H19" s="39"/>
    </row>
    <row r="20" spans="1:8" x14ac:dyDescent="0.35">
      <c r="A20" s="39"/>
      <c r="B20" s="39"/>
      <c r="C20" s="39"/>
      <c r="D20" s="39"/>
      <c r="E20" s="39"/>
      <c r="F20" s="39"/>
      <c r="G20" s="39"/>
      <c r="H20" s="39"/>
    </row>
  </sheetData>
  <pageMargins left="0.7" right="0.7" top="0.75" bottom="0.75" header="0.3" footer="0.3"/>
  <ignoredErrors>
    <ignoredError sqref="B4:F5 F3 B14:F14 B15:F15 B7:F13 B6:F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4"/>
  <sheetViews>
    <sheetView workbookViewId="0">
      <selection activeCell="A15" sqref="A1:H15"/>
    </sheetView>
  </sheetViews>
  <sheetFormatPr defaultRowHeight="15.5" x14ac:dyDescent="0.35"/>
  <cols>
    <col min="1" max="7" width="8.7265625" style="1"/>
    <col min="8" max="8" width="8.7265625" style="1" customWidth="1"/>
    <col min="9" max="22" width="8.7265625" style="1"/>
  </cols>
  <sheetData>
    <row r="1" spans="1:9" x14ac:dyDescent="0.35">
      <c r="A1" s="13"/>
      <c r="B1" s="13"/>
      <c r="C1" s="13"/>
      <c r="D1" s="13"/>
      <c r="E1" s="13"/>
      <c r="F1" s="13"/>
      <c r="G1" s="13"/>
      <c r="H1" s="13"/>
      <c r="I1" s="13"/>
    </row>
    <row r="2" spans="1:9" x14ac:dyDescent="0.35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3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35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35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35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35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35">
      <c r="A8" s="13"/>
      <c r="B8" s="13"/>
      <c r="C8" s="13"/>
      <c r="D8" s="13"/>
      <c r="E8" s="13"/>
      <c r="F8" s="13"/>
      <c r="G8" s="13"/>
      <c r="H8" s="13"/>
      <c r="I8" s="13"/>
    </row>
    <row r="9" spans="1:9" x14ac:dyDescent="0.35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35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35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35">
      <c r="A12" s="13"/>
      <c r="B12" s="13"/>
      <c r="C12" s="13"/>
      <c r="D12" s="13"/>
      <c r="E12" s="13"/>
      <c r="F12" s="13"/>
      <c r="G12" s="13"/>
      <c r="H12" s="13"/>
      <c r="I12" s="13"/>
    </row>
    <row r="13" spans="1:9" x14ac:dyDescent="0.35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35">
      <c r="A14" s="13"/>
      <c r="B14" s="13"/>
      <c r="C14" s="13"/>
      <c r="D14" s="13"/>
      <c r="E14" s="13"/>
      <c r="F14" s="13"/>
      <c r="G14" s="13"/>
      <c r="H14" s="13"/>
      <c r="I14" s="13"/>
    </row>
    <row r="15" spans="1:9" x14ac:dyDescent="0.35">
      <c r="A15" s="32" t="s">
        <v>134</v>
      </c>
      <c r="B15" s="13"/>
      <c r="C15" s="13"/>
      <c r="D15" s="13"/>
      <c r="E15" s="13"/>
      <c r="F15" s="13"/>
      <c r="G15" s="13"/>
      <c r="H15" s="13"/>
      <c r="I15" s="13"/>
    </row>
    <row r="16" spans="1:9" x14ac:dyDescent="0.35">
      <c r="A16" s="13"/>
      <c r="B16" s="13"/>
      <c r="C16" s="13"/>
      <c r="D16" s="13"/>
      <c r="E16" s="13"/>
      <c r="F16" s="13"/>
      <c r="G16" s="13"/>
      <c r="H16" s="13"/>
      <c r="I16" s="13"/>
    </row>
    <row r="22" spans="1:22" x14ac:dyDescent="0.35">
      <c r="A22" s="1" t="s">
        <v>64</v>
      </c>
    </row>
    <row r="23" spans="1:22" s="28" customFormat="1" x14ac:dyDescent="0.35">
      <c r="A23" s="1"/>
      <c r="B23" s="1" t="s">
        <v>69</v>
      </c>
      <c r="C23" s="1" t="s">
        <v>68</v>
      </c>
      <c r="D23" s="29" t="s">
        <v>67</v>
      </c>
      <c r="F23" s="1" t="s">
        <v>66</v>
      </c>
      <c r="G23" s="1" t="s">
        <v>65</v>
      </c>
      <c r="J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35">
      <c r="A24" s="1" t="s">
        <v>46</v>
      </c>
      <c r="B24" s="33">
        <f>J32</f>
        <v>0.50815850815850816</v>
      </c>
      <c r="C24" s="33">
        <f>H32</f>
        <v>0.50346420323325636</v>
      </c>
      <c r="D24" s="33">
        <f>D32</f>
        <v>0.35933806146572106</v>
      </c>
      <c r="F24" s="33">
        <f>F32</f>
        <v>0.53191489361702127</v>
      </c>
      <c r="G24" s="33">
        <f>B32</f>
        <v>0.28915662650602408</v>
      </c>
    </row>
    <row r="25" spans="1:22" x14ac:dyDescent="0.35">
      <c r="A25" s="1" t="s">
        <v>47</v>
      </c>
      <c r="B25" s="33">
        <f>J33</f>
        <v>0.18181818181818182</v>
      </c>
      <c r="C25" s="33">
        <f>H33</f>
        <v>0.20554272517321015</v>
      </c>
      <c r="D25" s="33">
        <f>D33</f>
        <v>0.47517730496453903</v>
      </c>
      <c r="F25" s="33">
        <f>F33</f>
        <v>9.5744680851063829E-2</v>
      </c>
      <c r="G25" s="33">
        <f>B33</f>
        <v>0.62650602409638556</v>
      </c>
    </row>
    <row r="28" spans="1:22" x14ac:dyDescent="0.35">
      <c r="B28" s="1" t="s">
        <v>65</v>
      </c>
      <c r="C28" s="1" t="s">
        <v>37</v>
      </c>
      <c r="D28" s="29" t="s">
        <v>67</v>
      </c>
      <c r="E28" s="1" t="s">
        <v>37</v>
      </c>
      <c r="F28" s="1" t="s">
        <v>66</v>
      </c>
      <c r="G28" s="1" t="s">
        <v>37</v>
      </c>
      <c r="H28" s="1" t="s">
        <v>68</v>
      </c>
      <c r="I28" s="1" t="s">
        <v>70</v>
      </c>
      <c r="J28" s="1" t="s">
        <v>69</v>
      </c>
      <c r="K28" s="1" t="s">
        <v>37</v>
      </c>
    </row>
    <row r="29" spans="1:22" x14ac:dyDescent="0.35">
      <c r="A29" s="1" t="s">
        <v>48</v>
      </c>
      <c r="B29" s="33">
        <f>C29/C34</f>
        <v>0</v>
      </c>
      <c r="C29" s="1">
        <v>0</v>
      </c>
      <c r="D29" s="33">
        <f>E29/E34</f>
        <v>2.8368794326241134E-2</v>
      </c>
      <c r="E29" s="1">
        <v>12</v>
      </c>
      <c r="F29" s="33">
        <f>G29/G34</f>
        <v>0</v>
      </c>
      <c r="G29" s="1">
        <v>0</v>
      </c>
      <c r="H29" s="33">
        <f>I29/I34</f>
        <v>1.1547344110854504E-2</v>
      </c>
      <c r="I29" s="1">
        <v>5</v>
      </c>
      <c r="J29" s="33">
        <f>K29/K34</f>
        <v>1.1655011655011656E-2</v>
      </c>
      <c r="K29" s="1">
        <v>5</v>
      </c>
    </row>
    <row r="30" spans="1:22" x14ac:dyDescent="0.35">
      <c r="A30" s="1" t="s">
        <v>44</v>
      </c>
      <c r="B30" s="33">
        <f>C30/C34</f>
        <v>2.4096385542168676E-2</v>
      </c>
      <c r="C30" s="1">
        <v>2</v>
      </c>
      <c r="D30" s="33">
        <f>E30/E34</f>
        <v>4.4917257683215132E-2</v>
      </c>
      <c r="E30" s="1">
        <v>19</v>
      </c>
      <c r="F30" s="33">
        <f>G30/G34</f>
        <v>0.10638297872340426</v>
      </c>
      <c r="G30" s="1">
        <v>10</v>
      </c>
      <c r="H30" s="33">
        <f>I30/I34</f>
        <v>7.8521939953810627E-2</v>
      </c>
      <c r="I30" s="1">
        <v>34</v>
      </c>
      <c r="J30" s="33">
        <f>K30/K34</f>
        <v>8.1585081585081584E-2</v>
      </c>
      <c r="K30" s="1">
        <v>35</v>
      </c>
    </row>
    <row r="31" spans="1:22" x14ac:dyDescent="0.35">
      <c r="A31" s="1" t="s">
        <v>45</v>
      </c>
      <c r="B31" s="33">
        <f>C31/C34</f>
        <v>6.0240963855421686E-2</v>
      </c>
      <c r="C31" s="1">
        <v>5</v>
      </c>
      <c r="D31" s="33">
        <f>E31/E34</f>
        <v>9.2198581560283682E-2</v>
      </c>
      <c r="E31" s="1">
        <v>39</v>
      </c>
      <c r="F31" s="33">
        <f>G31/G34</f>
        <v>0.26595744680851063</v>
      </c>
      <c r="G31" s="1">
        <v>25</v>
      </c>
      <c r="H31" s="33">
        <f>I31/I34</f>
        <v>0.20092378752886836</v>
      </c>
      <c r="I31" s="1">
        <v>87</v>
      </c>
      <c r="J31" s="33">
        <f>K31/K34</f>
        <v>0.21678321678321677</v>
      </c>
      <c r="K31" s="1">
        <v>93</v>
      </c>
    </row>
    <row r="32" spans="1:22" x14ac:dyDescent="0.35">
      <c r="A32" s="1" t="s">
        <v>46</v>
      </c>
      <c r="B32" s="33">
        <f>C32/C34</f>
        <v>0.28915662650602408</v>
      </c>
      <c r="C32" s="1">
        <v>24</v>
      </c>
      <c r="D32" s="33">
        <f>E32/E34</f>
        <v>0.35933806146572106</v>
      </c>
      <c r="E32" s="1">
        <v>152</v>
      </c>
      <c r="F32" s="33">
        <f>G32/G34</f>
        <v>0.53191489361702127</v>
      </c>
      <c r="G32" s="1">
        <v>50</v>
      </c>
      <c r="H32" s="33">
        <f>I32/I34</f>
        <v>0.50346420323325636</v>
      </c>
      <c r="I32" s="1">
        <v>218</v>
      </c>
      <c r="J32" s="33">
        <f>K32/K34</f>
        <v>0.50815850815850816</v>
      </c>
      <c r="K32" s="1">
        <v>218</v>
      </c>
    </row>
    <row r="33" spans="1:11" x14ac:dyDescent="0.35">
      <c r="A33" s="1" t="s">
        <v>47</v>
      </c>
      <c r="B33" s="33">
        <f>C33/C34</f>
        <v>0.62650602409638556</v>
      </c>
      <c r="C33" s="1">
        <v>52</v>
      </c>
      <c r="D33" s="33">
        <f>E33/E34</f>
        <v>0.47517730496453903</v>
      </c>
      <c r="E33" s="1">
        <v>201</v>
      </c>
      <c r="F33" s="33">
        <f>G33/G34</f>
        <v>9.5744680851063829E-2</v>
      </c>
      <c r="G33" s="1">
        <v>9</v>
      </c>
      <c r="H33" s="33">
        <f>I33/I34</f>
        <v>0.20554272517321015</v>
      </c>
      <c r="I33" s="1">
        <v>89</v>
      </c>
      <c r="J33" s="33">
        <f>K33/K34</f>
        <v>0.18181818181818182</v>
      </c>
      <c r="K33" s="1">
        <v>78</v>
      </c>
    </row>
    <row r="34" spans="1:11" x14ac:dyDescent="0.35">
      <c r="A34" s="1" t="s">
        <v>37</v>
      </c>
      <c r="B34" s="33">
        <f t="shared" ref="B34:K34" si="0">SUM(B29:B33)</f>
        <v>1</v>
      </c>
      <c r="C34" s="1">
        <f t="shared" si="0"/>
        <v>83</v>
      </c>
      <c r="D34" s="33">
        <f t="shared" si="0"/>
        <v>1</v>
      </c>
      <c r="E34" s="1">
        <f t="shared" si="0"/>
        <v>423</v>
      </c>
      <c r="F34" s="33">
        <f t="shared" si="0"/>
        <v>1</v>
      </c>
      <c r="G34" s="1">
        <f t="shared" si="0"/>
        <v>94</v>
      </c>
      <c r="H34" s="33">
        <f t="shared" si="0"/>
        <v>1</v>
      </c>
      <c r="I34" s="1">
        <f t="shared" si="0"/>
        <v>433</v>
      </c>
      <c r="J34" s="33">
        <f t="shared" si="0"/>
        <v>1</v>
      </c>
      <c r="K34" s="1">
        <f t="shared" si="0"/>
        <v>429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1 Predictions</vt:lpstr>
      <vt:lpstr>Table 2 Policy Demo</vt:lpstr>
      <vt:lpstr>Table 3 IR Faculty Demo</vt:lpstr>
      <vt:lpstr>Figure 1 MAD Confidence</vt:lpstr>
      <vt:lpstr>Figure 2 Nuclear Deterrence</vt:lpstr>
      <vt:lpstr>Figure 3 Nuclear Coercion</vt:lpstr>
      <vt:lpstr>Table 4</vt:lpstr>
      <vt:lpstr>Table 5</vt:lpstr>
      <vt:lpstr>Figure 4 Taboo Confidence</vt:lpstr>
      <vt:lpstr>Figure 5 Taboo Means</vt:lpstr>
      <vt:lpstr>Appendix Figure A1</vt:lpstr>
      <vt:lpstr>Appendix Figure A2</vt:lpstr>
      <vt:lpstr>Appendix Figure A3</vt:lpstr>
      <vt:lpstr>Appendix Figure A4</vt:lpstr>
      <vt:lpstr>Appendix Figure A5</vt:lpstr>
      <vt:lpstr>Appendix Figure A6</vt:lpstr>
      <vt:lpstr>Appendix Table A.1</vt:lpstr>
      <vt:lpstr>Appendix Table A.2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pcavey</dc:creator>
  <cp:lastModifiedBy>pcavey</cp:lastModifiedBy>
  <dcterms:created xsi:type="dcterms:W3CDTF">2018-12-16T00:36:18Z</dcterms:created>
  <dcterms:modified xsi:type="dcterms:W3CDTF">2020-12-22T21:56:37Z</dcterms:modified>
</cp:coreProperties>
</file>